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updateLinks="never" codeName="ThisWorkbook"/>
  <mc:AlternateContent xmlns:mc="http://schemas.openxmlformats.org/markup-compatibility/2006">
    <mc:Choice Requires="x15">
      <x15ac:absPath xmlns:x15ac="http://schemas.microsoft.com/office/spreadsheetml/2010/11/ac" url="https://nexteerautomotive-my.sharepoint.com/personal/chad_moore_nexteer_com/Documents/Documents/CSE/BPI's/2024/MRA Form Update/"/>
    </mc:Choice>
  </mc:AlternateContent>
  <xr:revisionPtr revIDLastSave="6688" documentId="13_ncr:1_{BDEDE6B0-6DEB-4794-80FB-3E6B4C8F211E}" xr6:coauthVersionLast="47" xr6:coauthVersionMax="47" xr10:uidLastSave="{2E3323CA-B0A6-439C-963E-B87C77BC39D4}"/>
  <bookViews>
    <workbookView xWindow="-57720" yWindow="-120" windowWidth="29040" windowHeight="15840" tabRatio="720" firstSheet="2" activeTab="4" xr2:uid="{00000000-000D-0000-FFFF-FFFF00000000}"/>
  </bookViews>
  <sheets>
    <sheet name="DV" sheetId="6" state="hidden" r:id="rId1"/>
    <sheet name="DV-Details" sheetId="21" state="hidden" r:id="rId2"/>
    <sheet name="FlowChart" sheetId="7" r:id="rId3"/>
    <sheet name="Notes" sheetId="5" r:id="rId4"/>
    <sheet name="MRA" sheetId="19" r:id="rId5"/>
  </sheets>
  <externalReferences>
    <externalReference r:id="rId6"/>
  </externalReferences>
  <definedNames>
    <definedName name="hazard_task_material_handler">DV!$E$3:$E$47</definedName>
    <definedName name="hazard_task_operator">DV!$E$3:$E$47</definedName>
    <definedName name="hazard_task_passer_by">DV!$E$3:$E$47</definedName>
    <definedName name="hazard_task_set_up_person">DV!$E$3:$E$47</definedName>
    <definedName name="hazard_task_skilled_trades">DV!$E$3:$E$56</definedName>
    <definedName name="_xlnm.Print_Area" localSheetId="4">MRA!$A$1:$T$57</definedName>
    <definedName name="_xlnm.Print_Titles" localSheetId="4">MRA!$35:$36</definedName>
    <definedName name="solution_0">DV!$C$4:$C$5</definedName>
    <definedName name="solution_1">DV!$C$9:$C$14</definedName>
    <definedName name="solution_2">DV!$C$17:$C$21</definedName>
    <definedName name="solution_elim_sub">DV!$G$4:$G$29</definedName>
    <definedName name="solution_elim_sub_hyd_horz">'DV-Details'!$G$28:$G$31</definedName>
    <definedName name="solution_elim_sub_hyd_vert">'DV-Details'!$G$20:$G$23</definedName>
    <definedName name="solution_elim_sub_pneu_horz">'DV-Details'!$G$12</definedName>
    <definedName name="solution_elim_sub_pneu_vert">'DV-Details'!$G$4</definedName>
    <definedName name="solution_lockout">DV!$G$86</definedName>
    <definedName name="solution_ppe">DV!$G$68:$G$83</definedName>
    <definedName name="solution_ppe_detail">'DV-Details'!$H$20:$H$23</definedName>
    <definedName name="solution_risk_reduction">DV!$G$89:$G$91</definedName>
    <definedName name="solution_safeguarding">DV!$G$32:$G$53</definedName>
    <definedName name="solution_safeguarding_plb_ele_horz">'DV-Details'!$C$84:$C$94</definedName>
    <definedName name="solution_safeguarding_plb_ele_horz_locking">'DV-Details'!$C$97:$C$107</definedName>
    <definedName name="solution_safeguarding_plb_ele_vert">'DV-Details'!$C$4:$C$9</definedName>
    <definedName name="solution_safeguarding_plb_ele_vert_locking">'DV-Details'!$C$12:$C$17</definedName>
    <definedName name="solution_safeguarding_plb_hyd_horz">'DV-Details'!$E$84:$E$85</definedName>
    <definedName name="solution_safeguarding_plb_hyd_horz_locking">'DV-Details'!$E$97:$E$98</definedName>
    <definedName name="solution_safeguarding_plb_hyd_vert">'DV-Details'!$E$4</definedName>
    <definedName name="solution_safeguarding_plb_hyd_vert_locking">'DV-Details'!$E$12:$E$13</definedName>
    <definedName name="solution_safeguarding_plb_pneu_horz">'DV-Details'!$D$84:$D$88</definedName>
    <definedName name="solution_safeguarding_plb_pneu_horz_locking">'DV-Details'!$D$97:$D$101</definedName>
    <definedName name="solution_safeguarding_plb_pneu_vert">'DV-Details'!$D$4:$D$9</definedName>
    <definedName name="solution_safeguarding_plb_pneu_vert_locking">'DV-Details'!$D$12:$D$17</definedName>
    <definedName name="solution_safeguarding_plb_rad_horz">'DV-Details'!$F$4</definedName>
    <definedName name="solution_safeguarding_plb0_horz">'DV-Details'!$B$4:$B$5</definedName>
    <definedName name="solution_safeguarding_plc_ele_horz0">'DV-Details'!$C$110:$C$120</definedName>
    <definedName name="solution_safeguarding_plc_ele_horz0_locking">'DV-Details'!$C$123:$C$133</definedName>
    <definedName name="solution_safeguarding_plc_ele_horz1">'DV-Details'!$C$110:$C$120</definedName>
    <definedName name="solution_safeguarding_plc_ele_horz1_locking">'DV-Details'!$C$123:$C$133</definedName>
    <definedName name="solution_safeguarding_plc_ele_vert0">'DV-Details'!$C$20:$C$25</definedName>
    <definedName name="solution_safeguarding_plc_ele_vert0_locking">'DV-Details'!$C$28:$C$33</definedName>
    <definedName name="solution_safeguarding_plc_ele_vert1">'DV-Details'!$C$36:$C$41</definedName>
    <definedName name="solution_safeguarding_plc_ele_vert1_locking">'DV-Details'!$C$44:$C$49</definedName>
    <definedName name="solution_safeguarding_plc_hyd_horz0">'DV-Details'!$E$110:$E$111</definedName>
    <definedName name="solution_safeguarding_plc_hyd_horz0_locking">'DV-Details'!$E$123:$E$124</definedName>
    <definedName name="solution_safeguarding_plc_hyd_horz1">'DV-Details'!$E$110:$E$111</definedName>
    <definedName name="solution_safeguarding_plc_hyd_horz1_locking">'DV-Details'!$E$123:$E$124</definedName>
    <definedName name="solution_safeguarding_plc_hyd_vert0">'DV-Details'!$E$20</definedName>
    <definedName name="solution_safeguarding_plc_hyd_vert0_locking">'DV-Details'!$E$28:$E$29</definedName>
    <definedName name="solution_safeguarding_plc_hyd_vert1">'DV-Details'!$E$36:$E$38</definedName>
    <definedName name="solution_safeguarding_plc_hyd_vert1_locking">'DV-Details'!$E$44:$E$47</definedName>
    <definedName name="solution_safeguarding_plc_pneu_horz0">'DV-Details'!$D$110:$D$115</definedName>
    <definedName name="solution_safeguarding_plc_pneu_horz0_locking">'DV-Details'!$D$123:$D$128</definedName>
    <definedName name="solution_safeguarding_plc_pneu_horz1">'DV-Details'!$D$110:$D$115</definedName>
    <definedName name="solution_safeguarding_plc_pneu_horz1_locking">'DV-Details'!$D$123:$D$128</definedName>
    <definedName name="solution_safeguarding_plc_pneu_vert0">'DV-Details'!$D$20:$D$25</definedName>
    <definedName name="solution_safeguarding_plc_pneu_vert0_locking">'DV-Details'!$D$28:$D$33</definedName>
    <definedName name="solution_safeguarding_plc_pneu_vert1">'DV-Details'!$D$36:$D$40</definedName>
    <definedName name="solution_safeguarding_plc_pneu_vert1_locking">'DV-Details'!$D$44:$D$48</definedName>
    <definedName name="solution_safeguarding_plc_rad_horz0">'DV-Details'!$F$12</definedName>
    <definedName name="solution_safeguarding_plc_rad_horz1">'DV-Details'!$F$12</definedName>
    <definedName name="solution_safeguarding_plc0_horz0">'DV-Details'!$B$12:$B$13</definedName>
    <definedName name="solution_safeguarding_plc0_horz1">'DV-Details'!$B$12:$B$13</definedName>
    <definedName name="solution_safeguarding_pld_ele_horz0">'DV-Details'!$C$136:$C$146</definedName>
    <definedName name="solution_safeguarding_pld_ele_horz0_locking">'DV-Details'!$C$150:$C$161</definedName>
    <definedName name="solution_safeguarding_pld_ele_horz1">'DV-Details'!$C$136:$C$146</definedName>
    <definedName name="solution_safeguarding_pld_ele_horz1_locking">'DV-Details'!$C$150:$C$161</definedName>
    <definedName name="solution_safeguarding_pld_ele_vert0">'DV-Details'!$C$52:$C$57</definedName>
    <definedName name="solution_safeguarding_pld_ele_vert0_locking">'DV-Details'!$C$60:$C$65</definedName>
    <definedName name="solution_safeguarding_pld_ele_vert1">'DV-Details'!$C$68:$C$73</definedName>
    <definedName name="solution_safeguarding_pld_ele_vert1_locking">'DV-Details'!$C$76:$C$81</definedName>
    <definedName name="solution_safeguarding_pld_hyd_horz0">'DV-Details'!$E$136:$E$137</definedName>
    <definedName name="solution_safeguarding_pld_hyd_horz0_locking">'DV-Details'!$E$150:$E$151</definedName>
    <definedName name="solution_safeguarding_pld_hyd_horz1">'DV-Details'!$E$136:$E$137</definedName>
    <definedName name="solution_safeguarding_pld_hyd_horz1_locking">'DV-Details'!$E$150:$E$151</definedName>
    <definedName name="solution_safeguarding_pld_hyd_vert0">'DV-Details'!$E$52:$E$53</definedName>
    <definedName name="solution_safeguarding_pld_hyd_vert0_locking">'DV-Details'!$E$60:$E$62</definedName>
    <definedName name="solution_safeguarding_pld_hyd_vert1">'DV-Details'!$E$68:$E$71</definedName>
    <definedName name="solution_safeguarding_pld_hyd_vert1_locking">'DV-Details'!$E$76:$E$80</definedName>
    <definedName name="solution_safeguarding_pld_pneu_horz0">'DV-Details'!$D$136:$D$141</definedName>
    <definedName name="solution_safeguarding_pld_pneu_horz0_locking">'DV-Details'!$D$150:$D$155</definedName>
    <definedName name="solution_safeguarding_pld_pneu_horz1">'DV-Details'!$D$136:$D$141</definedName>
    <definedName name="solution_safeguarding_pld_pneu_horz1_locking">'DV-Details'!$D$150:$D$155</definedName>
    <definedName name="solution_safeguarding_pld_pneu_vert0">'DV-Details'!$D$52:$D$57</definedName>
    <definedName name="solution_safeguarding_pld_pneu_vert0_locking">'DV-Details'!$D$60:$D$65</definedName>
    <definedName name="solution_safeguarding_pld_pneu_vert1">'DV-Details'!$D$68:$D$72</definedName>
    <definedName name="solution_safeguarding_pld_pneu_vert1_locking">'DV-Details'!$D$76:$D$80</definedName>
    <definedName name="solution_safeguarding_pld_rad_horz0">'DV-Details'!$F$20</definedName>
    <definedName name="solution_safeguarding_pld_rad_horz0_locking">'DV-Details'!$F$28</definedName>
    <definedName name="solution_safeguarding_pld_rad_horz1">'DV-Details'!$F$20</definedName>
    <definedName name="solution_safeguarding_pld_rad_horz1_locking">'DV-Details'!$F$28</definedName>
    <definedName name="solution_safeguarding_pld0_horz0">'DV-Details'!$B$20:$B$21</definedName>
    <definedName name="solution_safeguarding_pld0_horz1">'DV-Details'!$B$20:$B$21</definedName>
    <definedName name="solution_train_proced">DV!$G$61:$G$65</definedName>
    <definedName name="solution_train_proced_detail">'DV-Details'!$H$12:$H$15</definedName>
    <definedName name="solution_warnings">DV!$G$56:$G$58</definedName>
    <definedName name="solution_warnings_detail">'DV-Details'!$H$4:$H$7</definedName>
    <definedName name="task">[1]DV!$E$2:$E$32</definedName>
    <definedName name="task_material_handler">DV!$D$4:$D$5</definedName>
    <definedName name="task_operator">DV!$D$8:$D$21</definedName>
    <definedName name="task_passer_by">DV!$D$42</definedName>
    <definedName name="task_set_up_person">DV!$D$24:$D$29</definedName>
    <definedName name="task_skilled_trades">DV!$D$32:$D$39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C37" i="19" l="1"/>
  <c r="AH57" i="19"/>
  <c r="AH56" i="19"/>
  <c r="AH55" i="19"/>
  <c r="AH54" i="19"/>
  <c r="AH53" i="19"/>
  <c r="AH52" i="19"/>
  <c r="AH51" i="19"/>
  <c r="AH50" i="19"/>
  <c r="AH49" i="19"/>
  <c r="AH48" i="19"/>
  <c r="AH47" i="19"/>
  <c r="AH46" i="19"/>
  <c r="AH45" i="19"/>
  <c r="AH44" i="19"/>
  <c r="AH43" i="19"/>
  <c r="AH41" i="19"/>
  <c r="AH40" i="19"/>
  <c r="AF57" i="19"/>
  <c r="AF56" i="19"/>
  <c r="AF55" i="19"/>
  <c r="AF54" i="19"/>
  <c r="AF53" i="19"/>
  <c r="AF52" i="19"/>
  <c r="AF51" i="19"/>
  <c r="AF50" i="19"/>
  <c r="AF49" i="19"/>
  <c r="AF48" i="19"/>
  <c r="AF47" i="19"/>
  <c r="AF46" i="19"/>
  <c r="AF45" i="19"/>
  <c r="AF44" i="19"/>
  <c r="AF43" i="19"/>
  <c r="AF40" i="19"/>
  <c r="AF38" i="19"/>
  <c r="AG41" i="19"/>
  <c r="AC41" i="19"/>
  <c r="AB41" i="19"/>
  <c r="AA41" i="19"/>
  <c r="AE41" i="19" s="1"/>
  <c r="Y41" i="19"/>
  <c r="Z41" i="19" s="1"/>
  <c r="AG40" i="19"/>
  <c r="AC40" i="19"/>
  <c r="AB40" i="19"/>
  <c r="AA40" i="19"/>
  <c r="AE40" i="19" s="1"/>
  <c r="Y40" i="19"/>
  <c r="Z40" i="19" s="1"/>
  <c r="AD41" i="19" l="1"/>
  <c r="AD40" i="19"/>
  <c r="AG57" i="19"/>
  <c r="AG56" i="19"/>
  <c r="AG55" i="19"/>
  <c r="AG54" i="19"/>
  <c r="AG53" i="19"/>
  <c r="AG52" i="19"/>
  <c r="AG51" i="19"/>
  <c r="AG50" i="19"/>
  <c r="AG49" i="19"/>
  <c r="AG48" i="19"/>
  <c r="AG47" i="19"/>
  <c r="AG46" i="19"/>
  <c r="AG45" i="19"/>
  <c r="AG44" i="19"/>
  <c r="AG43" i="19"/>
  <c r="AG42" i="19"/>
  <c r="AG39" i="19"/>
  <c r="AG38" i="19"/>
  <c r="AG37" i="19"/>
  <c r="Q57" i="19"/>
  <c r="Q56" i="19"/>
  <c r="Q55" i="19"/>
  <c r="Q54" i="19"/>
  <c r="Q53" i="19"/>
  <c r="Q52" i="19"/>
  <c r="Q51" i="19"/>
  <c r="Q50" i="19"/>
  <c r="Q49" i="19"/>
  <c r="Q48" i="19"/>
  <c r="Q47" i="19"/>
  <c r="Q46" i="19"/>
  <c r="Q45" i="19"/>
  <c r="Q44" i="19"/>
  <c r="Q43" i="19"/>
  <c r="Q42" i="19"/>
  <c r="Q41" i="19"/>
  <c r="Q40" i="19"/>
  <c r="Q39" i="19"/>
  <c r="Q38" i="19"/>
  <c r="Q37" i="19"/>
  <c r="I57" i="19"/>
  <c r="J57" i="19" s="1"/>
  <c r="I56" i="19"/>
  <c r="J56" i="19" s="1"/>
  <c r="I55" i="19"/>
  <c r="J55" i="19" s="1"/>
  <c r="I54" i="19"/>
  <c r="J54" i="19" s="1"/>
  <c r="I53" i="19"/>
  <c r="J53" i="19" s="1"/>
  <c r="I52" i="19"/>
  <c r="J52" i="19" s="1"/>
  <c r="I51" i="19"/>
  <c r="J51" i="19" s="1"/>
  <c r="I50" i="19"/>
  <c r="J50" i="19" s="1"/>
  <c r="I49" i="19"/>
  <c r="J49" i="19" s="1"/>
  <c r="I48" i="19"/>
  <c r="J48" i="19" s="1"/>
  <c r="I47" i="19"/>
  <c r="J47" i="19" s="1"/>
  <c r="I46" i="19"/>
  <c r="J46" i="19" s="1"/>
  <c r="I45" i="19"/>
  <c r="J45" i="19" s="1"/>
  <c r="I44" i="19"/>
  <c r="J44" i="19" s="1"/>
  <c r="I43" i="19"/>
  <c r="J43" i="19" s="1"/>
  <c r="I42" i="19"/>
  <c r="J42" i="19" s="1"/>
  <c r="AF42" i="19" s="1"/>
  <c r="I41" i="19"/>
  <c r="W41" i="19" s="1"/>
  <c r="I40" i="19"/>
  <c r="I39" i="19"/>
  <c r="J39" i="19" s="1"/>
  <c r="AF39" i="19" s="1"/>
  <c r="I38" i="19"/>
  <c r="J38" i="19" s="1"/>
  <c r="I37" i="19"/>
  <c r="J37" i="19" s="1"/>
  <c r="AF37" i="19" s="1"/>
  <c r="AB57" i="19"/>
  <c r="AB56" i="19"/>
  <c r="AB55" i="19"/>
  <c r="AB54" i="19"/>
  <c r="AB53" i="19"/>
  <c r="AB52" i="19"/>
  <c r="AB51" i="19"/>
  <c r="AB50" i="19"/>
  <c r="AB49" i="19"/>
  <c r="AB48" i="19"/>
  <c r="AB47" i="19"/>
  <c r="AB46" i="19"/>
  <c r="AB45" i="19"/>
  <c r="AB44" i="19"/>
  <c r="AB43" i="19"/>
  <c r="AB42" i="19"/>
  <c r="AB39" i="19"/>
  <c r="AB38" i="19"/>
  <c r="AB37" i="19"/>
  <c r="X41" i="19" l="1"/>
  <c r="J40" i="19"/>
  <c r="W40" i="19"/>
  <c r="X40" i="19"/>
  <c r="J41" i="19"/>
  <c r="AF41" i="19" s="1"/>
  <c r="D22" i="19"/>
  <c r="R46" i="19" l="1"/>
  <c r="AC46" i="19"/>
  <c r="AA46" i="19"/>
  <c r="AE46" i="19" s="1"/>
  <c r="Y46" i="19"/>
  <c r="Z46" i="19" s="1"/>
  <c r="R47" i="19"/>
  <c r="AC47" i="19"/>
  <c r="AA47" i="19"/>
  <c r="AE47" i="19" s="1"/>
  <c r="Y47" i="19"/>
  <c r="Z47" i="19" s="1"/>
  <c r="Y49" i="19"/>
  <c r="Z49" i="19" s="1"/>
  <c r="AA49" i="19"/>
  <c r="AE49" i="19" s="1"/>
  <c r="AC49" i="19"/>
  <c r="R49" i="19"/>
  <c r="Y50" i="19"/>
  <c r="Z50" i="19" s="1"/>
  <c r="AA50" i="19"/>
  <c r="AE50" i="19" s="1"/>
  <c r="AC50" i="19"/>
  <c r="R50" i="19"/>
  <c r="Y51" i="19"/>
  <c r="Z51" i="19" s="1"/>
  <c r="AA51" i="19"/>
  <c r="AE51" i="19" s="1"/>
  <c r="AC51" i="19"/>
  <c r="R51" i="19"/>
  <c r="Y52" i="19"/>
  <c r="Z52" i="19" s="1"/>
  <c r="AA52" i="19"/>
  <c r="AE52" i="19" s="1"/>
  <c r="AC52" i="19"/>
  <c r="R52" i="19"/>
  <c r="Y53" i="19"/>
  <c r="Z53" i="19" s="1"/>
  <c r="AA53" i="19"/>
  <c r="AE53" i="19" s="1"/>
  <c r="AC53" i="19"/>
  <c r="R53" i="19"/>
  <c r="AC57" i="19"/>
  <c r="AC56" i="19"/>
  <c r="AC55" i="19"/>
  <c r="AC54" i="19"/>
  <c r="AC48" i="19"/>
  <c r="AC45" i="19"/>
  <c r="AC44" i="19"/>
  <c r="AC43" i="19"/>
  <c r="AC42" i="19"/>
  <c r="AC39" i="19"/>
  <c r="AH39" i="19" s="1"/>
  <c r="AC38" i="19"/>
  <c r="AH38" i="19" s="1"/>
  <c r="R38" i="19"/>
  <c r="AA38" i="19"/>
  <c r="AE38" i="19" s="1"/>
  <c r="Y38" i="19"/>
  <c r="Z38" i="19" s="1"/>
  <c r="W38" i="19"/>
  <c r="X54" i="19" l="1"/>
  <c r="AD42" i="19"/>
  <c r="X43" i="19"/>
  <c r="X53" i="19"/>
  <c r="AD46" i="19"/>
  <c r="W49" i="19"/>
  <c r="W46" i="19"/>
  <c r="W47" i="19"/>
  <c r="W51" i="19"/>
  <c r="W50" i="19"/>
  <c r="W52" i="19"/>
  <c r="W53" i="19"/>
  <c r="X46" i="19"/>
  <c r="X47" i="19"/>
  <c r="AD52" i="19"/>
  <c r="X50" i="19"/>
  <c r="AD47" i="19"/>
  <c r="X51" i="19"/>
  <c r="X52" i="19"/>
  <c r="AD50" i="19"/>
  <c r="AD51" i="19"/>
  <c r="X49" i="19"/>
  <c r="AD53" i="19"/>
  <c r="AD49" i="19"/>
  <c r="X38" i="19"/>
  <c r="AD57" i="19"/>
  <c r="AD45" i="19"/>
  <c r="AD48" i="19"/>
  <c r="AD54" i="19"/>
  <c r="AD56" i="19"/>
  <c r="AD38" i="19"/>
  <c r="X48" i="19"/>
  <c r="X57" i="19"/>
  <c r="AD43" i="19"/>
  <c r="X44" i="19"/>
  <c r="X55" i="19"/>
  <c r="AD44" i="19"/>
  <c r="AD55" i="19"/>
  <c r="X45" i="19"/>
  <c r="X56" i="19"/>
  <c r="AD39" i="19"/>
  <c r="R42" i="19"/>
  <c r="AA42" i="19"/>
  <c r="AE42" i="19" s="1"/>
  <c r="AH42" i="19" s="1"/>
  <c r="Y42" i="19"/>
  <c r="Z42" i="19" s="1"/>
  <c r="R41" i="19"/>
  <c r="W42" i="19" l="1"/>
  <c r="X42" i="19"/>
  <c r="AA39" i="19"/>
  <c r="AE39" i="19" s="1"/>
  <c r="Y39" i="19"/>
  <c r="Z39" i="19" s="1"/>
  <c r="AA37" i="19"/>
  <c r="Y37" i="19"/>
  <c r="Z37" i="19" s="1"/>
  <c r="R54" i="19"/>
  <c r="AA54" i="19"/>
  <c r="AE54" i="19" s="1"/>
  <c r="Y54" i="19"/>
  <c r="Z54" i="19" s="1"/>
  <c r="AA45" i="19"/>
  <c r="AE45" i="19" s="1"/>
  <c r="Y45" i="19"/>
  <c r="Z45" i="19" s="1"/>
  <c r="R45" i="19"/>
  <c r="R56" i="19"/>
  <c r="AA56" i="19"/>
  <c r="AE56" i="19" s="1"/>
  <c r="Y56" i="19"/>
  <c r="Z56" i="19" s="1"/>
  <c r="R55" i="19"/>
  <c r="AA55" i="19"/>
  <c r="AE55" i="19" s="1"/>
  <c r="Y55" i="19"/>
  <c r="Z55" i="19" s="1"/>
  <c r="W45" i="19" l="1"/>
  <c r="W54" i="19"/>
  <c r="W55" i="19"/>
  <c r="W56" i="19"/>
  <c r="AE37" i="19"/>
  <c r="AA43" i="19" l="1"/>
  <c r="R43" i="19" l="1"/>
  <c r="AE43" i="19"/>
  <c r="Y43" i="19"/>
  <c r="Z43" i="19" s="1"/>
  <c r="W43" i="19" l="1"/>
  <c r="R57" i="19"/>
  <c r="R44" i="19"/>
  <c r="R48" i="19"/>
  <c r="R39" i="19"/>
  <c r="R40" i="19"/>
  <c r="R37" i="19"/>
  <c r="AA44" i="19"/>
  <c r="Y44" i="19"/>
  <c r="Z44" i="19" s="1"/>
  <c r="AA48" i="19"/>
  <c r="AE48" i="19" s="1"/>
  <c r="Y48" i="19"/>
  <c r="Z48" i="19" s="1"/>
  <c r="W57" i="19" l="1"/>
  <c r="AE44" i="19"/>
  <c r="W39" i="19"/>
  <c r="X39" i="19"/>
  <c r="W44" i="19"/>
  <c r="W48" i="19"/>
  <c r="Y57" i="19" l="1"/>
  <c r="Z57" i="19" s="1"/>
  <c r="AA57" i="19"/>
  <c r="AE57" i="19" l="1"/>
  <c r="AE34" i="19" s="1"/>
  <c r="AA34" i="19"/>
  <c r="W37" i="19" l="1"/>
  <c r="AH37" i="19"/>
  <c r="AD37" i="19" l="1"/>
  <c r="X37"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Moore, Chad P</author>
    <author>Johnson, Doug</author>
  </authors>
  <commentList>
    <comment ref="V2" authorId="0" shapeId="0" xr:uid="{ECAC1473-2092-46CA-9D51-E005C053D643}">
      <text>
        <r>
          <rPr>
            <sz val="9"/>
            <color indexed="81"/>
            <rFont val="Tahoma"/>
            <family val="2"/>
          </rPr>
          <t>There are several hidden columns to the right.  Do not edit these columns or you risk breaking the spreadsheet functionality.</t>
        </r>
      </text>
    </comment>
    <comment ref="M3" authorId="0" shapeId="0" xr:uid="{7A437DD2-ED3C-4B73-A2EC-EE25E57CF831}">
      <text>
        <r>
          <rPr>
            <sz val="9"/>
            <color indexed="81"/>
            <rFont val="Tahoma"/>
            <family val="2"/>
          </rPr>
          <t>Describe operator interaction and sequence of operation of the machine (e.g. unload assembly, load tube, load bracket, initiate cycle, close door, advance clamp, weld tube to bracket, retract clamp, and open door)</t>
        </r>
      </text>
    </comment>
    <comment ref="B6" authorId="0" shapeId="0" xr:uid="{A8FBC8D0-ED85-4260-9B47-E64888CB2D30}">
      <text>
        <r>
          <rPr>
            <sz val="9"/>
            <color indexed="81"/>
            <rFont val="Tahoma"/>
            <family val="2"/>
          </rPr>
          <t>Enter asset tag number (e.g. SD-123456 or TBD)</t>
        </r>
      </text>
    </comment>
    <comment ref="B9" authorId="0" shapeId="0" xr:uid="{0B1AEB44-51A1-4B2F-8F15-B99D8D5CEF9F}">
      <text>
        <r>
          <rPr>
            <sz val="9"/>
            <color indexed="81"/>
            <rFont val="Tahoma"/>
            <family val="2"/>
          </rPr>
          <t>Enter "name - role" of those participating in the risk assessment (example: John Doe - Mfg Engr or ME).</t>
        </r>
      </text>
    </comment>
    <comment ref="B12" authorId="0" shapeId="0" xr:uid="{A6E69E2C-C31B-4C3D-B3F4-57EA4808C37A}">
      <text>
        <r>
          <rPr>
            <sz val="9"/>
            <color indexed="81"/>
            <rFont val="Tahoma"/>
            <family val="2"/>
          </rPr>
          <t>Enter "Supplier Name" of those participating in the risk assessment (example: ATS).</t>
        </r>
      </text>
    </comment>
    <comment ref="B17" authorId="0" shapeId="0" xr:uid="{B4F1BB06-06CC-4EEC-964D-BA50052D0E1B}">
      <text>
        <r>
          <rPr>
            <b/>
            <sz val="9"/>
            <color indexed="81"/>
            <rFont val="Tahoma"/>
            <family val="2"/>
          </rPr>
          <t>Revision Date:</t>
        </r>
        <r>
          <rPr>
            <sz val="9"/>
            <color indexed="81"/>
            <rFont val="Tahoma"/>
            <family val="2"/>
          </rPr>
          <t xml:space="preserve">
Example: 1-Jan-2022</t>
        </r>
      </text>
    </comment>
    <comment ref="C17" authorId="0" shapeId="0" xr:uid="{FBE16ABB-EE61-497B-A6B5-4B78F01BBDC1}">
      <text>
        <r>
          <rPr>
            <b/>
            <sz val="9"/>
            <color indexed="81"/>
            <rFont val="Tahoma"/>
            <family val="2"/>
          </rPr>
          <t xml:space="preserve">Revision Description:
</t>
        </r>
        <r>
          <rPr>
            <sz val="9"/>
            <color indexed="81"/>
            <rFont val="Tahoma"/>
            <family val="2"/>
          </rPr>
          <t>Examples:
Initial Risk Assessment
Revised per MQ xxxxx
Revised per equipment modification ...
Risk assessment based on machine xyz, date</t>
        </r>
      </text>
    </comment>
    <comment ref="B23" authorId="0" shapeId="0" xr:uid="{9431AA98-A7A4-47E6-8327-7E33E6E0E335}">
      <text>
        <r>
          <rPr>
            <sz val="9"/>
            <color indexed="81"/>
            <rFont val="Tahoma"/>
            <family val="2"/>
          </rPr>
          <t>Add note(s) where required to clarify the risk assessment.</t>
        </r>
      </text>
    </comment>
    <comment ref="B35" authorId="0" shapeId="0" xr:uid="{7747922D-690E-4D96-AE18-2EA8A2E6BFF5}">
      <text>
        <r>
          <rPr>
            <b/>
            <sz val="9"/>
            <color indexed="81"/>
            <rFont val="Tahoma"/>
            <family val="2"/>
          </rPr>
          <t xml:space="preserve">CAUTION: </t>
        </r>
        <r>
          <rPr>
            <sz val="9"/>
            <color indexed="81"/>
            <rFont val="Tahoma"/>
            <family val="2"/>
          </rPr>
          <t>All Task-Hazard evaluations shall move from the far left cell of the row to the right.
Risk Reduction Methods and other Safeguard Details are not automatically updated if a Hazard, Severity-Exposure-Avoidance level, Solution or any other criteria are modified after initial selection was already completed.</t>
        </r>
      </text>
    </comment>
    <comment ref="N35" authorId="0" shapeId="0" xr:uid="{8563311F-52C8-49A2-922E-69AFF7F13577}">
      <text>
        <r>
          <rPr>
            <b/>
            <sz val="9"/>
            <color indexed="81"/>
            <rFont val="Tahoma"/>
            <family val="2"/>
          </rPr>
          <t xml:space="preserve">Residual Assessment: </t>
        </r>
        <r>
          <rPr>
            <sz val="9"/>
            <color indexed="81"/>
            <rFont val="Tahoma"/>
            <family val="2"/>
          </rPr>
          <t xml:space="preserve">After the risk reduction method has been selected, the method shall be verified to determine whether the risk level will be reduced to an acceptable level.  Acceptable risk level is fundamentally a decision made during each machine risk assessment process and is based on each application.  
</t>
        </r>
        <r>
          <rPr>
            <b/>
            <sz val="9"/>
            <color indexed="81"/>
            <rFont val="Tahoma"/>
            <family val="2"/>
          </rPr>
          <t>HIGH Residual Risk</t>
        </r>
        <r>
          <rPr>
            <sz val="9"/>
            <color indexed="81"/>
            <rFont val="Tahoma"/>
            <family val="2"/>
          </rPr>
          <t xml:space="preserve"> – Not acceptable.  The group performing the Machine Risk Assessment must identify additional reduction methods to reduce the residual risk to an acceptable level.
</t>
        </r>
        <r>
          <rPr>
            <b/>
            <sz val="9"/>
            <color indexed="81"/>
            <rFont val="Tahoma"/>
            <family val="2"/>
          </rPr>
          <t xml:space="preserve">
MEDIUM Residual Risk </t>
        </r>
        <r>
          <rPr>
            <sz val="9"/>
            <color indexed="81"/>
            <rFont val="Tahoma"/>
            <family val="2"/>
          </rPr>
          <t xml:space="preserve">– Not acceptable.  The group performing the Machine Risk Assessment must identify additional reduction methods to reduce the residual risk to an acceptable level.
</t>
        </r>
        <r>
          <rPr>
            <b/>
            <sz val="9"/>
            <color indexed="81"/>
            <rFont val="Tahoma"/>
            <family val="2"/>
          </rPr>
          <t>LOW Residual Risk</t>
        </r>
        <r>
          <rPr>
            <sz val="9"/>
            <color indexed="81"/>
            <rFont val="Tahoma"/>
            <family val="2"/>
          </rPr>
          <t xml:space="preserve"> – Acceptable if exposure is prevented (E0) or severity of injury is slight (S1).
</t>
        </r>
        <r>
          <rPr>
            <b/>
            <sz val="9"/>
            <color indexed="81"/>
            <rFont val="Tahoma"/>
            <family val="2"/>
          </rPr>
          <t>LOW-INFORM</t>
        </r>
        <r>
          <rPr>
            <sz val="9"/>
            <color indexed="81"/>
            <rFont val="Tahoma"/>
            <family val="2"/>
          </rPr>
          <t xml:space="preserve"> </t>
        </r>
        <r>
          <rPr>
            <b/>
            <sz val="9"/>
            <color indexed="81"/>
            <rFont val="Tahoma"/>
            <family val="2"/>
          </rPr>
          <t xml:space="preserve">Residual Risk </t>
        </r>
        <r>
          <rPr>
            <sz val="9"/>
            <color indexed="81"/>
            <rFont val="Tahoma"/>
            <family val="2"/>
          </rPr>
          <t xml:space="preserve">– Acceptable.
</t>
        </r>
        <r>
          <rPr>
            <b/>
            <sz val="9"/>
            <color indexed="81"/>
            <rFont val="Tahoma"/>
            <family val="2"/>
          </rPr>
          <t>NEGLIGIBLE Residual Risk</t>
        </r>
        <r>
          <rPr>
            <sz val="9"/>
            <color indexed="81"/>
            <rFont val="Tahoma"/>
            <family val="2"/>
          </rPr>
          <t xml:space="preserve"> – Acceptable.</t>
        </r>
      </text>
    </comment>
    <comment ref="B36" authorId="1" shapeId="0" xr:uid="{9AE9A463-DAE4-4B39-9590-E24F341B1D1B}">
      <text>
        <r>
          <rPr>
            <sz val="9"/>
            <color indexed="81"/>
            <rFont val="Tahoma"/>
            <family val="2"/>
          </rPr>
          <t xml:space="preserve">Select the </t>
        </r>
        <r>
          <rPr>
            <b/>
            <sz val="9"/>
            <color indexed="81"/>
            <rFont val="Tahoma"/>
            <family val="2"/>
          </rPr>
          <t>USER</t>
        </r>
        <r>
          <rPr>
            <sz val="9"/>
            <color indexed="81"/>
            <rFont val="Tahoma"/>
            <family val="2"/>
          </rPr>
          <t xml:space="preserve"> associated with the Task-Hazard identified.</t>
        </r>
      </text>
    </comment>
    <comment ref="C36" authorId="1" shapeId="0" xr:uid="{BF8340FA-1E13-47B7-9863-79321F4D789A}">
      <text>
        <r>
          <rPr>
            <sz val="9"/>
            <color indexed="81"/>
            <rFont val="Tahoma"/>
            <family val="2"/>
          </rPr>
          <t xml:space="preserve">Select the </t>
        </r>
        <r>
          <rPr>
            <b/>
            <sz val="9"/>
            <color indexed="81"/>
            <rFont val="Tahoma"/>
            <family val="2"/>
          </rPr>
          <t>TASK</t>
        </r>
        <r>
          <rPr>
            <sz val="9"/>
            <color indexed="81"/>
            <rFont val="Tahoma"/>
            <family val="2"/>
          </rPr>
          <t xml:space="preserve"> being performed using the drop-down menu.</t>
        </r>
      </text>
    </comment>
    <comment ref="D36" authorId="1" shapeId="0" xr:uid="{0308211D-A636-48D2-B692-7237BBDD64FE}">
      <text>
        <r>
          <rPr>
            <sz val="9"/>
            <color indexed="81"/>
            <rFont val="Tahoma"/>
            <family val="2"/>
          </rPr>
          <t xml:space="preserve">Document the </t>
        </r>
        <r>
          <rPr>
            <b/>
            <sz val="9"/>
            <color indexed="81"/>
            <rFont val="Tahoma"/>
            <family val="2"/>
          </rPr>
          <t>HAZARD / FAILURE MODE</t>
        </r>
        <r>
          <rPr>
            <sz val="9"/>
            <color indexed="81"/>
            <rFont val="Tahoma"/>
            <family val="2"/>
          </rPr>
          <t xml:space="preserve"> associated with the task that is identified.</t>
        </r>
      </text>
    </comment>
    <comment ref="E36" authorId="1" shapeId="0" xr:uid="{F5860A97-4578-410C-A999-538E83FA1298}">
      <text>
        <r>
          <rPr>
            <b/>
            <sz val="9"/>
            <color indexed="81"/>
            <rFont val="Tahoma"/>
            <family val="2"/>
          </rPr>
          <t xml:space="preserve">Motion Hazard
</t>
        </r>
        <r>
          <rPr>
            <sz val="9"/>
            <color indexed="81"/>
            <rFont val="Tahoma"/>
            <family val="2"/>
          </rPr>
          <t>ELECTRIC
PNEUMATIC
HYDRAULIC
HAND - Manually operated
CHEMICAL
RADIATION
GRAVITY
THERMAL
MECHANICAL
NATURAL GAS
STEAM
WATER
Blank indicates either no motion or includes multiple.</t>
        </r>
      </text>
    </comment>
    <comment ref="F36" authorId="1" shapeId="0" xr:uid="{5F83FEE2-29A1-4CBD-A5AB-AD7C5EBD6663}">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G36" authorId="1" shapeId="0" xr:uid="{DA55277F-86C7-456A-8A5A-0AD009926B30}">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Less than once per hour and duration of exposure is less than 15 minutes
NOTE: E0 - Prevented:  Eliminated or safely controlled (not allowed on initial risk rating)</t>
        </r>
      </text>
    </comment>
    <comment ref="H36" authorId="1" shapeId="0" xr:uid="{EA327C12-52CE-47F2-880C-8597F0F2F737}">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I36" authorId="1" shapeId="0" xr:uid="{51DA3CBC-2742-4566-9ACB-03F3FA199E19}">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Awareness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J36" authorId="1" shapeId="0" xr:uid="{86644B6F-E22F-4745-A2AC-FB125AAF98F6}">
      <text>
        <r>
          <rPr>
            <b/>
            <sz val="9"/>
            <color indexed="81"/>
            <rFont val="Tahoma"/>
            <family val="2"/>
          </rPr>
          <t xml:space="preserve">Required Circuit Performance Level (PL r) of SRP/CS
</t>
        </r>
        <r>
          <rPr>
            <sz val="9"/>
            <color indexed="81"/>
            <rFont val="Tahoma"/>
            <family val="2"/>
          </rPr>
          <t>This is the required performance level of the safety-related parts of the control system for the selected safety function.  Possible performance levels are listed below, per ISO 13849-1.
PL e
PL d
PL c
PL b
PL a
Refer to Nexteer Specifications SD-011 and SD-012 for additional guidance.</t>
        </r>
      </text>
    </comment>
    <comment ref="K36" authorId="1" shapeId="0" xr:uid="{23776C7E-09BD-4DD0-841A-C3262B9275FF}">
      <text>
        <r>
          <rPr>
            <b/>
            <sz val="9"/>
            <color indexed="81"/>
            <rFont val="Tahoma"/>
            <family val="2"/>
          </rPr>
          <t>Solution - Levels of Control</t>
        </r>
        <r>
          <rPr>
            <sz val="9"/>
            <color indexed="81"/>
            <rFont val="Tahoma"/>
            <family val="2"/>
          </rPr>
          <t xml:space="preserve">
1. Eliminate / Substitute (Mechanical Design)
2. Safeguarding (Engineering Controls)
3. Warnings (Awareness Devices)
4. Training &amp; Procedures
5. Personal Protective Equipment (PPE)
6. Lockout</t>
        </r>
      </text>
    </comment>
    <comment ref="N36" authorId="1" shapeId="0" xr:uid="{1E83076C-EAF7-4535-BDFE-3171ECC66E1F}">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O36" authorId="1" shapeId="0" xr:uid="{47735933-BBE8-4AC5-9B88-56B072F97CBB}">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xml:space="preserve">:  Less than once per hour and duration of exposure is less than 15 minutes
</t>
        </r>
        <r>
          <rPr>
            <b/>
            <sz val="9"/>
            <color indexed="81"/>
            <rFont val="Tahoma"/>
            <family val="2"/>
          </rPr>
          <t>E0 - Prevented</t>
        </r>
        <r>
          <rPr>
            <sz val="9"/>
            <color indexed="81"/>
            <rFont val="Tahoma"/>
            <family val="2"/>
          </rPr>
          <t xml:space="preserve">:  Eliminated or safely controlled </t>
        </r>
        <r>
          <rPr>
            <b/>
            <sz val="9"/>
            <color indexed="81"/>
            <rFont val="Tahoma"/>
            <family val="2"/>
          </rPr>
          <t>(not allowed on initial risk rating)</t>
        </r>
        <r>
          <rPr>
            <sz val="9"/>
            <color indexed="81"/>
            <rFont val="Tahoma"/>
            <family val="2"/>
          </rPr>
          <t xml:space="preserve">
</t>
        </r>
      </text>
    </comment>
    <comment ref="P36" authorId="1" shapeId="0" xr:uid="{959790EA-A1E8-410B-B17C-84DADBD0CF5F}">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Q36" authorId="1" shapeId="0" xr:uid="{74E5FE58-7C68-4A55-A2F5-127F6CAD0975}">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Non interlocked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S36" authorId="0" shapeId="0" xr:uid="{9BAAF1E3-4932-4AFE-B299-FDB8AC8F666E}">
      <text>
        <r>
          <rPr>
            <b/>
            <sz val="9"/>
            <color indexed="81"/>
            <rFont val="Tahoma"/>
            <family val="2"/>
          </rPr>
          <t xml:space="preserve">Implementation Responsibility </t>
        </r>
        <r>
          <rPr>
            <sz val="9"/>
            <color indexed="81"/>
            <rFont val="Tahoma"/>
            <family val="2"/>
          </rPr>
          <t>- Identify who is responsible for the implementation of the Risk Reduction Method.</t>
        </r>
      </text>
    </comment>
    <comment ref="X36" authorId="1" shapeId="0" xr:uid="{3C7DD16A-1AFF-4468-B849-D85DB959917F}">
      <text>
        <r>
          <rPr>
            <b/>
            <sz val="9"/>
            <color indexed="81"/>
            <rFont val="Tahoma"/>
            <family val="2"/>
          </rPr>
          <t>Minimum Allowed Circuit Structure Category</t>
        </r>
        <r>
          <rPr>
            <sz val="9"/>
            <color indexed="81"/>
            <rFont val="Tahoma"/>
            <family val="2"/>
          </rPr>
          <t xml:space="preserve">
  CAT 4
  CAT 3
  CAT 3 * - Category 2 may be considered.
  CAT 2
  CAT 1
  CAT B
Refer to Nexteer Specifications SD-011 and SD-012 for additional guidance.</t>
        </r>
      </text>
    </comment>
  </commentList>
</comments>
</file>

<file path=xl/sharedStrings.xml><?xml version="1.0" encoding="utf-8"?>
<sst xmlns="http://schemas.openxmlformats.org/spreadsheetml/2006/main" count="740" uniqueCount="464">
  <si>
    <t>Affected Person</t>
  </si>
  <si>
    <t>Solution</t>
  </si>
  <si>
    <t>Tasks</t>
  </si>
  <si>
    <t>Hazards</t>
  </si>
  <si>
    <t>Nexteer Facilities</t>
  </si>
  <si>
    <t>Risk Reduction Method</t>
  </si>
  <si>
    <t>Responsible</t>
  </si>
  <si>
    <t>Operator</t>
  </si>
  <si>
    <t>Solution 0</t>
  </si>
  <si>
    <r>
      <t>Material Handler</t>
    </r>
    <r>
      <rPr>
        <i/>
        <sz val="8"/>
        <color rgb="FF0000FF"/>
        <rFont val="Calibri"/>
        <family val="2"/>
        <scheme val="minor"/>
      </rPr>
      <t xml:space="preserve"> (task_material_handler)</t>
    </r>
  </si>
  <si>
    <t>No hazard</t>
  </si>
  <si>
    <t>Plant #1 - Saginaw USA</t>
  </si>
  <si>
    <r>
      <rPr>
        <i/>
        <u/>
        <sz val="8"/>
        <color rgb="FF0000FF"/>
        <rFont val="Calibri"/>
        <family val="2"/>
        <scheme val="minor"/>
      </rPr>
      <t>Elimination / Substitution</t>
    </r>
    <r>
      <rPr>
        <i/>
        <sz val="8"/>
        <color rgb="FF0000FF"/>
        <rFont val="Calibri"/>
        <family val="2"/>
        <scheme val="minor"/>
      </rPr>
      <t xml:space="preserve"> (solution_elim_sub)</t>
    </r>
  </si>
  <si>
    <t>IMPLEMENTATION</t>
  </si>
  <si>
    <t>Material Handler</t>
  </si>
  <si>
    <t>Elimination / Substitution</t>
  </si>
  <si>
    <t>Stocking / Restocking (Process / Parts)</t>
  </si>
  <si>
    <t>Emergency situation from personnel actions or unexpected hazardous event</t>
  </si>
  <si>
    <t>Plant #3 - Saginaw USA</t>
  </si>
  <si>
    <t>Complete Design-In Ergonomic Checklist</t>
  </si>
  <si>
    <t>OEM</t>
  </si>
  <si>
    <t>Set-up Person</t>
  </si>
  <si>
    <t>Lockout</t>
  </si>
  <si>
    <t xml:space="preserve">    ---- MOTION HAZARDS ----</t>
  </si>
  <si>
    <t>Plant #4 - Saginaw USA</t>
  </si>
  <si>
    <t>Greater than ?" (? mm) Gap</t>
  </si>
  <si>
    <t>Eng / Skilled Trades</t>
  </si>
  <si>
    <t xml:space="preserve">Advance motion of </t>
  </si>
  <si>
    <t>Plant #5 - Saginaw USA</t>
  </si>
  <si>
    <t>Less than or equal to 4mm (1/6") Gap</t>
  </si>
  <si>
    <t>Passer-By</t>
  </si>
  <si>
    <r>
      <t>Operator</t>
    </r>
    <r>
      <rPr>
        <i/>
        <sz val="8"/>
        <color rgb="FF0000FF"/>
        <rFont val="Calibri"/>
        <family val="2"/>
        <scheme val="minor"/>
      </rPr>
      <t xml:space="preserve"> (task_operator)</t>
    </r>
  </si>
  <si>
    <t xml:space="preserve">Retract motion of </t>
  </si>
  <si>
    <t>Plant #6 - Saginaw USA</t>
  </si>
  <si>
    <t>Eliminate Sharp Edges</t>
  </si>
  <si>
    <t>Solution 1</t>
  </si>
  <si>
    <t>Load / Unload Parts</t>
  </si>
  <si>
    <t xml:space="preserve">Advance / Retract motion of </t>
  </si>
  <si>
    <t>Plant #7 - Saginaw USA</t>
  </si>
  <si>
    <t>Design Tooling so Hazard is Likely To Avoid (A1)</t>
  </si>
  <si>
    <t>Motion Hazard</t>
  </si>
  <si>
    <t>Load / Unload Parts and Initiate Cycle</t>
  </si>
  <si>
    <t xml:space="preserve">Lower motion of </t>
  </si>
  <si>
    <t>Plant #8 - Saginaw USA</t>
  </si>
  <si>
    <t>Auto Shuttle</t>
  </si>
  <si>
    <t>(motion_hazard)</t>
  </si>
  <si>
    <t>Safeguarding</t>
  </si>
  <si>
    <t>Initiate Cycle</t>
  </si>
  <si>
    <t xml:space="preserve">Raise motion of </t>
  </si>
  <si>
    <t>Plant #51 - Suzhou  China</t>
  </si>
  <si>
    <t>Manual Shuttle</t>
  </si>
  <si>
    <t>Warnings</t>
  </si>
  <si>
    <t>Operator Intervention</t>
  </si>
  <si>
    <t xml:space="preserve">Lower / Raise motion of </t>
  </si>
  <si>
    <t>Plant #52 - ZhuoZhou  China</t>
  </si>
  <si>
    <t>Hand Clamp</t>
  </si>
  <si>
    <t>Training / Procedures</t>
  </si>
  <si>
    <t>Operator Assemble Parts</t>
  </si>
  <si>
    <t xml:space="preserve">Close motion of </t>
  </si>
  <si>
    <t>Plant #53 - Suzhou  China</t>
  </si>
  <si>
    <t>Cluch / Slip Mechanism</t>
  </si>
  <si>
    <t>PPE</t>
  </si>
  <si>
    <t xml:space="preserve">Open motion of </t>
  </si>
  <si>
    <t>Plant #54 - Wuhu  China</t>
  </si>
  <si>
    <t>Door Decouple Mechanism</t>
  </si>
  <si>
    <t>Conveyor Access (Swing Gate)</t>
  </si>
  <si>
    <t xml:space="preserve">Close / Open motion of </t>
  </si>
  <si>
    <t>Plant #55 - Wuhan  China</t>
  </si>
  <si>
    <t>Magnetic Door Decouple</t>
  </si>
  <si>
    <t xml:space="preserve">Motion of </t>
  </si>
  <si>
    <t>Plant #56 - Suzhou  China</t>
  </si>
  <si>
    <t>Rubber on edge of door</t>
  </si>
  <si>
    <t>Solution 2</t>
  </si>
  <si>
    <t>Clear Jams</t>
  </si>
  <si>
    <t>Plant #57 - Liuzhou  China</t>
  </si>
  <si>
    <t>Rotation - smooth surface</t>
  </si>
  <si>
    <t>Verify Calibration</t>
  </si>
  <si>
    <t>Motion of robot (maximum space)</t>
  </si>
  <si>
    <t>Plant #58 - ChongQing  China</t>
  </si>
  <si>
    <t>Ventilation / Exhaust</t>
  </si>
  <si>
    <t>Tool Change</t>
  </si>
  <si>
    <t>Motion of robot (restricted space)</t>
  </si>
  <si>
    <t>Plant #61 - Juarez  Mexico</t>
  </si>
  <si>
    <t>Noise Abatement</t>
  </si>
  <si>
    <t>Blow-off Chips</t>
  </si>
  <si>
    <t>Person in cell: entire cell not visible from reset location</t>
  </si>
  <si>
    <t>Plant #63 - Queretaro  Mexico</t>
  </si>
  <si>
    <t>Slip Resistant Surface</t>
  </si>
  <si>
    <t>Activate Emergency Stop</t>
  </si>
  <si>
    <t xml:space="preserve">    ---- NON-MOTION HAZARDS ----</t>
  </si>
  <si>
    <t>Plant #65 - Queretaro  Mexico</t>
  </si>
  <si>
    <t>Eliminate Trip Hazard</t>
  </si>
  <si>
    <t>Bump head:</t>
  </si>
  <si>
    <t>Plant #66 - Queretaro  Mexico</t>
  </si>
  <si>
    <t>Guarded Platform</t>
  </si>
  <si>
    <r>
      <t>Set-Up Person</t>
    </r>
    <r>
      <rPr>
        <i/>
        <sz val="8"/>
        <color rgb="FF0000FF"/>
        <rFont val="Calibri"/>
        <family val="2"/>
        <scheme val="minor"/>
      </rPr>
      <t xml:space="preserve"> (task_set_up_person)</t>
    </r>
  </si>
  <si>
    <t>Drop part</t>
  </si>
  <si>
    <t>Plant #67 - Juarez  Mexico</t>
  </si>
  <si>
    <t>Climbing Device</t>
  </si>
  <si>
    <t>Changeover</t>
  </si>
  <si>
    <t>Pallet / part falling off conveyor</t>
  </si>
  <si>
    <t>Plant #68 - Juarez  Mexico</t>
  </si>
  <si>
    <t>Access to controls</t>
  </si>
  <si>
    <t>Sharp part</t>
  </si>
  <si>
    <t>Plant #73 - Bursa Turkey</t>
  </si>
  <si>
    <t>Use Nexteer approved air nozzle (30 PSI maximum)</t>
  </si>
  <si>
    <t>Calibrate / Set-up</t>
  </si>
  <si>
    <t>Sharp tool</t>
  </si>
  <si>
    <t>Plant #74 - Indonesia</t>
  </si>
  <si>
    <t>Robot Hard Stops</t>
  </si>
  <si>
    <t>Lubricate Machine</t>
  </si>
  <si>
    <t>Ergonomic stressors:</t>
  </si>
  <si>
    <t>Plant #77 - Tychy  Poland</t>
  </si>
  <si>
    <t>Safety Blocks (die blocks)</t>
  </si>
  <si>
    <t>Chemical / toxicity: skin exposed to toxic chemical</t>
  </si>
  <si>
    <t>Plant #78 - Kinetra  Morocco</t>
  </si>
  <si>
    <t>Slip / trip / fall / egress:</t>
  </si>
  <si>
    <t>Plant #79 - Gliwice  Poland</t>
  </si>
  <si>
    <r>
      <rPr>
        <i/>
        <u/>
        <sz val="8"/>
        <color rgb="FF0000FF"/>
        <rFont val="Calibri"/>
        <family val="2"/>
        <scheme val="minor"/>
      </rPr>
      <t>Safeguarding</t>
    </r>
    <r>
      <rPr>
        <i/>
        <sz val="8"/>
        <color rgb="FF0000FF"/>
        <rFont val="Calibri"/>
        <family val="2"/>
        <scheme val="minor"/>
      </rPr>
      <t xml:space="preserve"> (solution_safeguarding)</t>
    </r>
  </si>
  <si>
    <t>Thermal: hot part / surface</t>
  </si>
  <si>
    <t>Plant #81 - Bangalore  India</t>
  </si>
  <si>
    <t>Fixed Guarding</t>
  </si>
  <si>
    <r>
      <t>Skilled Trades</t>
    </r>
    <r>
      <rPr>
        <i/>
        <sz val="8"/>
        <color rgb="FF0000FF"/>
        <rFont val="Calibri"/>
        <family val="2"/>
        <scheme val="minor"/>
      </rPr>
      <t xml:space="preserve"> (task_skilled_trades)</t>
    </r>
  </si>
  <si>
    <t>Electrical: static discharge</t>
  </si>
  <si>
    <t>Plant #82 - Gurgaon  India</t>
  </si>
  <si>
    <t>Light Curtain</t>
  </si>
  <si>
    <t>Troubleshooting</t>
  </si>
  <si>
    <t>Radiation: laser / x-ray</t>
  </si>
  <si>
    <t>Plant #83 - Pune  India</t>
  </si>
  <si>
    <t xml:space="preserve">    ---- PROCESS HAZARDS ----</t>
  </si>
  <si>
    <t>Plant #84 - Chennai  India</t>
  </si>
  <si>
    <t>Interlocked Guard with Guard Locking
(Power-ON to release)</t>
  </si>
  <si>
    <t>Chemical / Toxicity: spray / splash</t>
  </si>
  <si>
    <t>Plant #89 - Porto Alegre  Brazil</t>
  </si>
  <si>
    <t>Interlocked Guard with Guard Locking
(Power-OFF to release)</t>
  </si>
  <si>
    <t>Adjust Control Component</t>
  </si>
  <si>
    <t>Chemical / Toxicity: mist / fumes</t>
  </si>
  <si>
    <t>Two-Hand Control</t>
  </si>
  <si>
    <t>Mechanical Adjustments</t>
  </si>
  <si>
    <t>Fire / explosion:</t>
  </si>
  <si>
    <t>Two-Hand Cycle Start Initiation (Brazil)</t>
  </si>
  <si>
    <t>Preventive Maintenance</t>
  </si>
  <si>
    <t>Fluid injection:</t>
  </si>
  <si>
    <t>Safety Mat</t>
  </si>
  <si>
    <t>Major Repair / Component Replacement</t>
  </si>
  <si>
    <t>Noise: &gt; 80dbA</t>
  </si>
  <si>
    <t>Safety Area Scanner</t>
  </si>
  <si>
    <t>Projectile: flying chips</t>
  </si>
  <si>
    <t>Enabling Device</t>
  </si>
  <si>
    <t>Projectile: weld splatter</t>
  </si>
  <si>
    <t>Part is Guard</t>
  </si>
  <si>
    <r>
      <t>Passer-By</t>
    </r>
    <r>
      <rPr>
        <i/>
        <sz val="8"/>
        <color rgb="FF0000FF"/>
        <rFont val="Calibri"/>
        <family val="2"/>
        <scheme val="minor"/>
      </rPr>
      <t xml:space="preserve"> (task_passer_by)</t>
    </r>
  </si>
  <si>
    <t>Projectile: parts</t>
  </si>
  <si>
    <t>Pre-Reset PB (time limited reset)</t>
  </si>
  <si>
    <t>Inadvertent Machine / Cell Access</t>
  </si>
  <si>
    <t>Projectile: tools</t>
  </si>
  <si>
    <t>Robot: Enabling Device (Live-Man Switch)</t>
  </si>
  <si>
    <t xml:space="preserve">    ---- REFER TO " " HAZARDS ----</t>
  </si>
  <si>
    <t>Refer to Operator-Hazards: "Machine Load / Unload" task</t>
  </si>
  <si>
    <t>Robot: DCS T1 Speed Check Function (&lt; 250mm / sec)</t>
  </si>
  <si>
    <t>Refer to Operator-Hazard: "Manual Motions (PB)" task</t>
  </si>
  <si>
    <t>Refer to Operator-Hazard: "Initiate Cycle" task</t>
  </si>
  <si>
    <t>Refer to all Task-Hazards above</t>
  </si>
  <si>
    <t>Emergency Stop Device</t>
  </si>
  <si>
    <t>Refer to all Task-Hazards below</t>
  </si>
  <si>
    <t xml:space="preserve">    ---- SKILLED TRADES HAZARDS ----</t>
  </si>
  <si>
    <r>
      <rPr>
        <i/>
        <u/>
        <sz val="8"/>
        <color rgb="FF0000FF"/>
        <rFont val="Calibri"/>
        <family val="2"/>
        <scheme val="minor"/>
      </rPr>
      <t>Warnings</t>
    </r>
    <r>
      <rPr>
        <i/>
        <sz val="8"/>
        <color rgb="FF0000FF"/>
        <rFont val="Calibri"/>
        <family val="2"/>
        <scheme val="minor"/>
      </rPr>
      <t xml:space="preserve"> (solution_warnings)</t>
    </r>
  </si>
  <si>
    <t>Confined space:</t>
  </si>
  <si>
    <t>Awareness Barrrier</t>
  </si>
  <si>
    <t>Electrical: shock</t>
  </si>
  <si>
    <t>Awareness Signal</t>
  </si>
  <si>
    <t>`</t>
  </si>
  <si>
    <t>Electrical: arc flash</t>
  </si>
  <si>
    <t>Warning Sign</t>
  </si>
  <si>
    <t>Stored energy: electrical</t>
  </si>
  <si>
    <t>Stored energy: pneumatic</t>
  </si>
  <si>
    <r>
      <rPr>
        <i/>
        <u/>
        <sz val="8"/>
        <color rgb="FF0000FF"/>
        <rFont val="Calibri"/>
        <family val="2"/>
        <scheme val="minor"/>
      </rPr>
      <t>Training &amp; Procedures</t>
    </r>
    <r>
      <rPr>
        <i/>
        <sz val="8"/>
        <color rgb="FF0000FF"/>
        <rFont val="Calibri"/>
        <family val="2"/>
        <scheme val="minor"/>
      </rPr>
      <t xml:space="preserve"> (solution_train_proced)</t>
    </r>
  </si>
  <si>
    <t>Stored energy: hydraulic</t>
  </si>
  <si>
    <t>Safe Operating Procedure</t>
  </si>
  <si>
    <t>Stored energy: mechanical</t>
  </si>
  <si>
    <t>Standard Work Instruction (SWI)</t>
  </si>
  <si>
    <t>Training</t>
  </si>
  <si>
    <t>_</t>
  </si>
  <si>
    <t>Training: Operator to Handle Parts so Hazard is Likely to Avoid (A1)</t>
  </si>
  <si>
    <r>
      <rPr>
        <i/>
        <u/>
        <sz val="8"/>
        <color rgb="FF0000FF"/>
        <rFont val="Calibri"/>
        <family val="2"/>
        <scheme val="minor"/>
      </rPr>
      <t>PPE</t>
    </r>
    <r>
      <rPr>
        <i/>
        <sz val="8"/>
        <color rgb="FF0000FF"/>
        <rFont val="Calibri"/>
        <family val="2"/>
        <scheme val="minor"/>
      </rPr>
      <t xml:space="preserve"> (solution_ppe)</t>
    </r>
  </si>
  <si>
    <t>Apron</t>
  </si>
  <si>
    <t>Breathing Protection</t>
  </si>
  <si>
    <t>ESD Safe Shoes</t>
  </si>
  <si>
    <t>Expendable Tools / Wooden Finger</t>
  </si>
  <si>
    <t>Face Shield</t>
  </si>
  <si>
    <t>Fall Harness</t>
  </si>
  <si>
    <t>Gloves</t>
  </si>
  <si>
    <t>Grounding Strap</t>
  </si>
  <si>
    <t>Hearing Protection</t>
  </si>
  <si>
    <t>Protective Sleeves</t>
  </si>
  <si>
    <t>Respirator</t>
  </si>
  <si>
    <t>Safety Glasses / Goggles</t>
  </si>
  <si>
    <t>Safety Toe Shoes</t>
  </si>
  <si>
    <t>Welding Screen</t>
  </si>
  <si>
    <r>
      <rPr>
        <i/>
        <u/>
        <sz val="8"/>
        <color rgb="FF0000FF"/>
        <rFont val="Calibri"/>
        <family val="2"/>
        <scheme val="minor"/>
      </rPr>
      <t>Lockout</t>
    </r>
    <r>
      <rPr>
        <i/>
        <sz val="8"/>
        <color rgb="FF0000FF"/>
        <rFont val="Calibri"/>
        <family val="2"/>
        <scheme val="minor"/>
      </rPr>
      <t xml:space="preserve"> (solution_lockout)</t>
    </r>
  </si>
  <si>
    <t>Lockout Placard</t>
  </si>
  <si>
    <r>
      <rPr>
        <i/>
        <u/>
        <sz val="8"/>
        <color rgb="FF0000FF"/>
        <rFont val="Calibri"/>
        <family val="2"/>
        <scheme val="minor"/>
      </rPr>
      <t>Refer To</t>
    </r>
    <r>
      <rPr>
        <i/>
        <sz val="8"/>
        <color rgb="FF0000FF"/>
        <rFont val="Calibri"/>
        <family val="2"/>
        <scheme val="minor"/>
      </rPr>
      <t xml:space="preserve"> (solution_risk_reduction)</t>
    </r>
  </si>
  <si>
    <t>Refer to respective task-hazard solutions</t>
  </si>
  <si>
    <t>Refer to all task-hazard solutions above</t>
  </si>
  <si>
    <t>Refer to all task-hazard solutions below</t>
  </si>
  <si>
    <t>Additional Details - Blank MH</t>
  </si>
  <si>
    <t>Additional Details - Electrical</t>
  </si>
  <si>
    <t>Additional Details - Pneumatic</t>
  </si>
  <si>
    <t>Additional Details - Hydraulic</t>
  </si>
  <si>
    <t>Additional Details - Radiation</t>
  </si>
  <si>
    <t>Additional Details - Elim / Sub</t>
  </si>
  <si>
    <t>Additional Details - Warnings / Training-Procedures / PPE</t>
  </si>
  <si>
    <t>Elim / Sub Pneumatic Vertical Motion
(solution_elim_sub_pneu_vert)</t>
  </si>
  <si>
    <t>Warnings Detail
(solution_warnings_detail)</t>
  </si>
  <si>
    <t>Span of Control: whole machine</t>
  </si>
  <si>
    <t>Class 1 Enclosure Label, Laser Caution Labels, Certification Nameplate, Accession Number Tag, and Viewing Window Optical Density (OD) label</t>
  </si>
  <si>
    <t>Span of Control: OPxx to OPxx</t>
  </si>
  <si>
    <t>CNC: Fanuc Dual Check Safety (DCS) System</t>
  </si>
  <si>
    <t>CNC: Siemens Integrated Safety System</t>
  </si>
  <si>
    <t>CNC: Override key enabled, two-hand control with axis select PB and +/- jog PB or MPG.  Feedrate shall be limited to 33.33 mm/sec</t>
  </si>
  <si>
    <t>Elim / Sub Pneumatic Horizontal Motion
(solution_elim_sub_pneu_horz)</t>
  </si>
  <si>
    <t>Training / Procedures Detail
(solution_train_proced_detail)</t>
  </si>
  <si>
    <t>Elim / Sub Hydraulic Vertical Motion
(solution_elim_sub_hyd_vert)</t>
  </si>
  <si>
    <t>PPE Detail
(solution_ppe_detail)</t>
  </si>
  <si>
    <t>Elim / Sub Hydraulic Horizontal Motion
(solution_elim_sub_hyd_horz)</t>
  </si>
  <si>
    <t>Robot: Tooling - DCS User Model required</t>
  </si>
  <si>
    <t>Robot: Perimeter guarding a minimum height of 1850 mm (72 in) and a maximum gap between walking surface and guard of 180 mm (7 in)</t>
  </si>
  <si>
    <t>Robot: Fanuc CRF8 Transit PCB Unit for EE Connector required</t>
  </si>
  <si>
    <t>Thermal: Guard shall be held closed until temperature of hot surface cools to acceptable threshold per ISO 13732</t>
  </si>
  <si>
    <t>Risk Assessment Notes:</t>
  </si>
  <si>
    <t>The machine risk assessment shall be performed early in the design process with every effort to design-out hazards and design-in safety.  The steps in the MRA include the following: assume that no safeguards are installed and identify all reasonably foreseeable task-hazards, estimate the level of risk for each task-hazard, determine the risk reduction safeguard for each task-hazard (design-out the hazard if possible), select the safeguard solution, estimate the residual risk level after the safeguard is implemented, and assign who is responsible for implementation and verification.</t>
  </si>
  <si>
    <t>Reference SD-012 Design-In Health and Safety Specification, section 3.3 Risk Estimation:</t>
  </si>
  <si>
    <t>Clarification for SEVERITY of injury:</t>
  </si>
  <si>
    <t>Severity of injury, S0, S1, S2 and S3:</t>
  </si>
  <si>
    <t>S3 - Catastrophic: Fatality, limb amputation, long term disability - normally not reversible.
S2 - Serious: Broken bone, crush, severe laceration, finger / thumb amputation, short hospitalization, short term disability, lost time - normally reversible.
S1 - Slight: Bruising, contusion, small cuts, no lost time (less than 1 day) - no recovery required before returning to the job.
S0 - No Injury: No injury occurs</t>
  </si>
  <si>
    <t xml:space="preserve">In estimating the risk arising from a failure of a safety function, slight injures (normally reversible) and serious injuries (normally irreversible) and death are considered.  </t>
  </si>
  <si>
    <t>To make a decision the usual consequences of accidents and normal healing processes should be taken into account in determining S1, S2 and S3.  For example bruising and/or small cuts without complication would be classified as S1, where as a finger amputation would be S2, and a thumb amputation or death would be S3.</t>
  </si>
  <si>
    <t>Estimations of severity of harm can be challenging.  The most severe estimation can be unlikely and the most likely severity of harm can be negligible.  Using either could lead to an inappropriate estimation of risk.  Severity estimation should focus on the most severe harm that can realistically occur rather than the worst possible consequence.</t>
  </si>
  <si>
    <t>Use S0 to indicate that there is no injury and leave the frequency of exposure and possiblity of avoidance columns empty.  The drop down box in the risk reduction method column will default to "no hazard" for the risk level.</t>
  </si>
  <si>
    <t>Clarification for frequency of EXPOSURE:</t>
  </si>
  <si>
    <t>Frequency and/or exposure times to hazard, E1 and E2:</t>
  </si>
  <si>
    <t>E2 - Frequent: Task exposure to hazard is greater than once per hour or the duration of exposure is greater than 15 continuous minutes.
E1 - Infrequent: if task exposure to hazard is less than once per hour and the duration of exposure is less than 15 minutes.
E0 - Prevented: Task exposure to hazard is eliminated / limited by inherently safe design measures or use of safety device prevents exposure or access to hazard.</t>
  </si>
  <si>
    <t>E2 should be selected if a person is frequently or continuously exposed to the hazard.  It is irrelevant whether the same or different persons are exposed to the hazard on successive exposures, for example the use of lifts.  The frequency parameter should be chosen according to the frequency and duration of access to the hazard.</t>
  </si>
  <si>
    <t>The period of exposure to the hazard should be evaluated on the basis of an average value which can be seen in relation to the total period of time in which the equipment is used.  For example, if it is necessary to reach regularly between the tools of the machine during cyclic operation in order to load/unload parts, then E2 should be selected.  If access is only required from time to time, then E1 should be selected.</t>
  </si>
  <si>
    <t>If there is always exposure to a hazard E1 would not apply (for example running chain, belt &amp; pulley, etc.).</t>
  </si>
  <si>
    <r>
      <t xml:space="preserve">For operator tasks like load/unload, a reach by the operator into any hazardous area </t>
    </r>
    <r>
      <rPr>
        <b/>
        <sz val="10"/>
        <color indexed="8"/>
        <rFont val="Calibri"/>
        <family val="2"/>
        <scheme val="minor"/>
      </rPr>
      <t>away</t>
    </r>
    <r>
      <rPr>
        <sz val="10"/>
        <color indexed="8"/>
        <rFont val="Calibri"/>
        <family val="2"/>
        <scheme val="minor"/>
      </rPr>
      <t xml:space="preserve"> from the load/unload point should be considered infrequent exposure (E1), because this would not take place very frequently.  </t>
    </r>
  </si>
  <si>
    <t>Once the cycle has been initiated, the impulsive reaction of reaching back into the load/unload point should be considered infrequent exposure (E1), because this would not take place very often. The impulsive reaction of reaching into any hazardous area away from the load/unload point remains infrequent exposure (E1).</t>
  </si>
  <si>
    <t xml:space="preserve">For operator tasks like load/unload, the initial risk evaluation for a reach by the operator into the load/unload point should only be considered prevented exposure (E0) if there is an inherently safe design or a safety device prevents exposure or access to the hazard(s).  Otherwise, prevented exposure (E0) shall only be used in the residual risk evaluation. </t>
  </si>
  <si>
    <t>Clarification for hazard AVOIDANCE:</t>
  </si>
  <si>
    <t>Possibility of avoiding the hazard, A1, A2 and A3:</t>
  </si>
  <si>
    <t>A3 - Not Possible: Safeguarding is not expected to offer protection, insufficient clearance to move out of way or significantly reduce its effect, the system layout causes the operator to be trapped, with the escape route toward the hazard.
A2 - Not Likely: Fast moving hazard (&gt;250mm/sec), inadequate warning / reaction time, hazard is unnoticeable, cannot be seen, insufficient clearance to move out of the way even with safety rated reduced speed, obstructed path to move to safe area.
A1 - Likely: Hazard is noticeable, can be seen, realistic chance of avoiding the hazard or significantly reducing its effect, sufficient clearance to move out of the way, slow moving hazard (&lt;250mm/sec), task location is a safe distance away from the hazard origin.</t>
  </si>
  <si>
    <t>It is important to know whether a hazardous situation can be recognized and avoided before leading to an accident.  For example, an important consideration is whether the hazard can be directly identified by its physical characteristics, or recognized only by technical means, for example indicators.  Other important aspects, which influence the selection of parameter A include, for example:</t>
  </si>
  <si>
    <t xml:space="preserve">     - Speed with which the hazard arises (for example quickly (&gt; 250 mm/sec (10 in./sec)) or slowly);</t>
  </si>
  <si>
    <t xml:space="preserve">     - Possibilities for hazard avoidance (for example by escaping);</t>
  </si>
  <si>
    <t xml:space="preserve">     - Practical safety experiences relating to the process.</t>
  </si>
  <si>
    <t>When a hazardous situation occurs, A1 should only be selected if there is a realistic chance of avoiding an accident or of significantly reducing its effect.  A2 should be selected if there is almost no chance of avoiding the hazard.  A3 should be selected if avoiding the hazard is not possible.</t>
  </si>
  <si>
    <t>For all motions, consider motion speed as the normal speed during automatic cycle.</t>
  </si>
  <si>
    <t>If exposed to a hazard in plain view and/or the hazard is moving less than 250 mm/sec consider this likely to avoid (A1).  If the hazard is not in plain view, consider this as not likely to avoid (A2).</t>
  </si>
  <si>
    <t>If exposed to a hazard that is not in plain view, A2 is to be selected ( for example such as working in a robot cell facing the cell tooling with the robot behind you).</t>
  </si>
  <si>
    <t>Once the cycle has been initiated, the impulsive reaction of reaching back into the load/unload point should be considered not likely to avoid (A2). The impulsive reaction of reaching into any hazardous area away from the load/unload point needs to be evaluated.</t>
  </si>
  <si>
    <t>When loading to the point of operation, the tooling design and part handling determine if the operator is likely to avoid exposure to hazardous motions.  The tooling should be designed to reduce exposure to the hazardous motions and the operator trained to handle the parts such that it is likely to avoid hazardous motions (A1).</t>
  </si>
  <si>
    <t>When loading to the point of operation, the tooling design and part handling can determine if the operator is likely to avoid exposure to hazardous motions.  The tooling should be designed to reduce exposure to the hazardous motions and the operator trained to handle the parts such that it is likely to avoid hazardous motions (A1).  A single hazard can be documented using multiple rows of the risk assessment as follows:</t>
  </si>
  <si>
    <t>Machine Risk Assessment Form</t>
  </si>
  <si>
    <t xml:space="preserve">Machine Application: </t>
  </si>
  <si>
    <t>Machine Cycle Description:</t>
  </si>
  <si>
    <t xml:space="preserve">MQ Workflow No: </t>
  </si>
  <si>
    <t xml:space="preserve">Asset Tag No: </t>
  </si>
  <si>
    <t>Sx-SDxxxxxx</t>
  </si>
  <si>
    <t xml:space="preserve">Nexteer Facility: </t>
  </si>
  <si>
    <t>Revision History:</t>
  </si>
  <si>
    <t>General Notes:</t>
  </si>
  <si>
    <t>Initial Assessment</t>
  </si>
  <si>
    <t>INITIAL ASSESSMENT</t>
  </si>
  <si>
    <t>RESIDUAL ASSESSMENT</t>
  </si>
  <si>
    <t>Task</t>
  </si>
  <si>
    <t>Task-Hazard</t>
  </si>
  <si>
    <t>MH</t>
  </si>
  <si>
    <t>S</t>
  </si>
  <si>
    <t>E</t>
  </si>
  <si>
    <t>A</t>
  </si>
  <si>
    <t>Risk Level</t>
  </si>
  <si>
    <r>
      <t>Required Performance
Level (PL</t>
    </r>
    <r>
      <rPr>
        <b/>
        <vertAlign val="subscript"/>
        <sz val="11"/>
        <color rgb="FF000000"/>
        <rFont val="Calibri"/>
        <family val="2"/>
        <scheme val="minor"/>
      </rPr>
      <t>r</t>
    </r>
    <r>
      <rPr>
        <b/>
        <sz val="11"/>
        <color indexed="8"/>
        <rFont val="Calibri"/>
        <family val="2"/>
        <scheme val="minor"/>
      </rPr>
      <t>)</t>
    </r>
  </si>
  <si>
    <t>Solution DV</t>
  </si>
  <si>
    <t>Structure
Category</t>
  </si>
  <si>
    <t>Hazard</t>
  </si>
  <si>
    <t>Vertical vs Horizontal</t>
  </si>
  <si>
    <t>Solution Resolution</t>
  </si>
  <si>
    <t>Vertical</t>
  </si>
  <si>
    <t>Circuit PL</t>
  </si>
  <si>
    <t>Held Closed</t>
  </si>
  <si>
    <t>Additional Design Details</t>
  </si>
  <si>
    <r>
      <t xml:space="preserve">EMERGENCY STOP FUNCTION: </t>
    </r>
    <r>
      <rPr>
        <sz val="12"/>
        <color rgb="FF000000"/>
        <rFont val="Calibri"/>
        <family val="2"/>
        <scheme val="minor"/>
      </rPr>
      <t>The Emergency Stop devices and circuits provide a complementary protective measure that is typically not the primary risk reduction method (safeguard) for hazards on a machine. The E-Stop circuit performance level shall meet the required PL level of each task-hazard combinations primary safeguard as documented on this machine risk assessment and be implemented at a minimum of PL c.  Refer to SD-011 and SD-012 Specifications for further guidance.</t>
    </r>
  </si>
  <si>
    <t>User</t>
  </si>
  <si>
    <r>
      <t xml:space="preserve">ADDING ROWS TO FORM: </t>
    </r>
    <r>
      <rPr>
        <sz val="12"/>
        <color rgb="FF000000"/>
        <rFont val="Calibri"/>
        <family val="2"/>
        <scheme val="minor"/>
      </rPr>
      <t>Each row includes formulas and calculations. To add more rows - Copy an existing row and Insert Copied Cells into the row location desired.</t>
    </r>
  </si>
  <si>
    <t>Additional Safeguard Detail
(Fluid Power, Electrical, and Mechanical Design)</t>
  </si>
  <si>
    <t>STATUS VERIFICATION</t>
  </si>
  <si>
    <t>NOT COMPLETE</t>
  </si>
  <si>
    <t>COMPLETE</t>
  </si>
  <si>
    <t>Hair Covering</t>
  </si>
  <si>
    <t>Acceptable
Risk Level?</t>
  </si>
  <si>
    <t>Coolant Containment System</t>
  </si>
  <si>
    <t>Nexteer personnel and the Equipment Supplier shall perform the Machine Risk Assessment early in the design process.  Every effort shall be made to design-out hazards and design-in safety. Nexteer and the Equipment Supplier shall ensure the Machine Risk Assessment accurately represents the equipment as delivered to Nexteer Automotive. Where the Equipment Supplier deviates from the original Machine Risk Assessment, Nexteer Automotive approval is required.</t>
  </si>
  <si>
    <t>Nexteer</t>
  </si>
  <si>
    <t>OEM / Nexteer</t>
  </si>
  <si>
    <t>Revision Date</t>
  </si>
  <si>
    <t>ELECTRIC</t>
  </si>
  <si>
    <t>PNEUMATIC</t>
  </si>
  <si>
    <t>HYDRAULIC</t>
  </si>
  <si>
    <t>HAND</t>
  </si>
  <si>
    <t>CHEMICAL</t>
  </si>
  <si>
    <t>RADIATION</t>
  </si>
  <si>
    <t>GRAVITY</t>
  </si>
  <si>
    <t>THERMAL</t>
  </si>
  <si>
    <t>Interlocked Guard (Non-Locking)</t>
  </si>
  <si>
    <t>Design Tooling so Hazard is Less Severe (S1)</t>
  </si>
  <si>
    <t>Manual Motions (with Guard Open)</t>
  </si>
  <si>
    <t>Robot Cell Access (without Enabling Device)</t>
  </si>
  <si>
    <t>Rotate motion of</t>
  </si>
  <si>
    <t>Robot: Enabling Device (Teach Pendant)</t>
  </si>
  <si>
    <t>Program / Teach / Jog - Robot</t>
  </si>
  <si>
    <t xml:space="preserve">For operator tasks like load/unload, a reach by the operator into the load/unload point that is in the direct path of the motion should be considered frequent exposure (E2). </t>
  </si>
  <si>
    <r>
      <t xml:space="preserve">For operator tasks like load/unload, a reach by the operator into the load/unload point that is </t>
    </r>
    <r>
      <rPr>
        <b/>
        <sz val="10"/>
        <color rgb="FF000000"/>
        <rFont val="Calibri"/>
        <family val="2"/>
        <scheme val="minor"/>
      </rPr>
      <t>not</t>
    </r>
    <r>
      <rPr>
        <sz val="10"/>
        <color indexed="8"/>
        <rFont val="Calibri"/>
        <family val="2"/>
        <scheme val="minor"/>
      </rPr>
      <t xml:space="preserve"> in the path of a hazardous motion should be considered infrequent exposure (E1).  </t>
    </r>
  </si>
  <si>
    <t>Several methodologies are available to do a Machine Risk Assessment.  The following Machine Risk Assessment process is one methodology that meets the requirements for an accurate and thorough Machine Risk Assessment.  This process is consistent with, and based upon, ISO12100, ISO14121, ISO13849, ANSI B11.0, ANSI B11.TR3, and RIA TR 15.306.</t>
  </si>
  <si>
    <t>Manual Motions (PB)</t>
  </si>
  <si>
    <t>Escape Release</t>
  </si>
  <si>
    <t>Robot Teach Selection Switch (Lockable)</t>
  </si>
  <si>
    <t>Robot Disable Switch (Lockable)</t>
  </si>
  <si>
    <t>Safety Data Sheet (SDS) Available</t>
  </si>
  <si>
    <t>PLc - Frequent (E2) Pneumatic Vertical Motion
(without Guard Locking or Fixed Guarding)
(solution_safeguarding_plc_pneu_vert1)</t>
  </si>
  <si>
    <t>PLd Radiation
(solution_safeguarding_pld_rad_horz0 &amp; horz1)</t>
  </si>
  <si>
    <t>Contact edge of door a min. of 25.4mm (1") with no recesses, includes a rubber cushion, max. force of 89N (20lbs), max. speed of 200 mm/sec</t>
  </si>
  <si>
    <t>PLc - Frequent (E2) Hydraulic Vertical Motion
(without Guard Locking or Fixed Guarding)
(solution_safeguarding_plc_hyd_vert1)</t>
  </si>
  <si>
    <t>CNC: Override key enabled, two-hand control with spindle select PB and +/- jog PB or MPG.  Speed limited to 200 RPM, axis stopping shall not exceed 2 revs</t>
  </si>
  <si>
    <t>Servo motor (Stop Category 1)</t>
  </si>
  <si>
    <t>PLb Pneumatic Vertical Motion
(without Guard Locking or Fixed Guarding)
(solution_safeguarding_plb_pneu_vert)</t>
  </si>
  <si>
    <t>PLb Hydraulic Vertical Motion
(without Guard Locking or Fixed Guarding)
(solution_safeguarding_plb_hyd_vert)</t>
  </si>
  <si>
    <t>PLb Radiation
(solution_safeguarding_plc_rad_horz)</t>
  </si>
  <si>
    <t>PLc Radiation
(solution_safeguarding_plc_rad_horz0 &amp; horz1)</t>
  </si>
  <si>
    <t>PLb Pneumatic Vertical Motion
(with Guard Locking or Fixed Guarding)
(solution_safeguarding_plb_pneu_vert_locking)</t>
  </si>
  <si>
    <t>PLb Hydraulic Vertical Motion
(with Guard Locking or Fixed Guarding)
(solution_safeguarding_plb_c_hyd_vert_locking)</t>
  </si>
  <si>
    <t>PLb Blank MH
(solution_safeguarding_plb0_horz)</t>
  </si>
  <si>
    <t>PLc Blank MH
(solution_safeguarding_plc0_horz0 &amp; _horz1)</t>
  </si>
  <si>
    <t>PLc - Infrequent (E1) Pneumatic Vertical Motion
(without Guard Locking or Fixed Guarding)
(solution_safeguarding_plc_pneu_vert0)</t>
  </si>
  <si>
    <t>PLc - Infrequent (E1) Hydraulic Vertical Motion
(without Guard Locking or Fixed Guarding)
(solution_safeguarding_plc_hyd_vert0)</t>
  </si>
  <si>
    <t>PLc - Infrequent (E1) Pneumatic Vertical Motion
(with Guard Locking or Fixed Guarding)
(solution_safeguarding_plc_pneu_vert0_locking)</t>
  </si>
  <si>
    <t>PLc - Infrequent (E1) Hydraulic Vertical Motion
(with Guard Locking or Fixed Guarding)
(solution_safeguarding_plc_hyd_vert0_locking)</t>
  </si>
  <si>
    <t>PLc - Frequent (E2) Pneumatic Vertical Motion
(with Guard Locking or Fixed Guarding)
(solution_safeguarding_plc_pneu_vert1_locking)</t>
  </si>
  <si>
    <t>PLc - Frequent (E2) Hydraulic Vertical Motion
(with Guard Locking or Fixed Guarding)
(solution_safeguarding_plc_hyd_vert1_locking)</t>
  </si>
  <si>
    <t>PLb Pneumatic Horizontal Motion
(without Guard Locking or Fixed Guarding)
(solution_safeguarding_plb_pneu_horz)</t>
  </si>
  <si>
    <t>PLb Hydraulic Horizontal Motion
(without Guard Locking or Fixed Guarding)
(solution_safeguarding_plb_hyd_horz)</t>
  </si>
  <si>
    <t>PLb Electric Horizontal Motion
(without Guard Locking or Fixed Guarding)
(solution_safeguarding_plb_ele_horz)</t>
  </si>
  <si>
    <t>PLc - Frequent (E2) Electric Vertical Motion
(with Guard Locking or Fixed Guarding)
(solution_safeguarding_plc_ele_vert1_locking)</t>
  </si>
  <si>
    <t>PLc - Frequent (E2) Electric Vertical Motion
(without Guard Locking or Fixed Guarding)
(solution_safeguarding_plc_ele_vert1)</t>
  </si>
  <si>
    <t>PLc - Infrequent (E1) Electric Vertical Motion
(with Guard Locking or Fixed Guarding)
(solution_safeguarding_plc_ele_vert0_locking)</t>
  </si>
  <si>
    <t>PLc - Infrequent (E1) Electric Vertical Motion
(without Guard Locking or Fixed Guarding)
(solution_safeguarding_plc_ele_vert0)</t>
  </si>
  <si>
    <t>PLb Electric Vertical Motion
(with Guard Locking or Fixed Guarding)
(solution_safeguarding_plb_ele_vert_locking)</t>
  </si>
  <si>
    <t>PLb Electric Vertical Motion
(without Guard Locking or Fixed Guarding)
(solution_safeguarding_plb_ele_vert)</t>
  </si>
  <si>
    <t>PLb Electric Horizontal Motion
(with Guard Locking or Fixed Guarding)
(solution_safeguarding_plb_ele_horz_locking)</t>
  </si>
  <si>
    <t>PLb Pneumatic Horizontal Motion
(with Guard Locking or Fixed Guarding)
(solution_safeguarding_plb_pneu_horz_locking)</t>
  </si>
  <si>
    <t>PLb Hydraulic Horizontal Motion
(with Guard Locking or Fixed Guarding)
(solution_safeguarding_plb_hyd_horz_locking)</t>
  </si>
  <si>
    <t>PLc Electric Horizontal Motion
(without Guard Locking or Fixed Guarding)
(solution_safeguarding_plc_ele_horz0 &amp; horz1)</t>
  </si>
  <si>
    <t>PLc Pneumatic Horizontal Motion
(without Guard Locking or Fixed Guarding)
(solution_safeguarding_plc_pneu_horz0 &amp; horz1)</t>
  </si>
  <si>
    <t>PLc Hydraulic Horizontal Motion
(without Guard Locking or Fixed Guarding)
(solution_safeguarding_plc_hyd_horz0 &amp; horz1)</t>
  </si>
  <si>
    <t>PLc Electric Horizontal Motion
(with Guard Locking or Fixed Guarding)
(solution_safeguarding_plc_ele_horz0_locking &amp; horz1_locking)</t>
  </si>
  <si>
    <t>PLc Pneumatic Horizontal Motion
(with Guard Locking or Fixed Guarding)
(solution_safeguarding_plc_pneu_horz0_locking &amp; horz1_locking)</t>
  </si>
  <si>
    <t>PLc Hydraulic Horizontal Motion
(with Guard Locking or Fixed Guarding)
(solution_safeguarding_plc_hyd_horz0_locking &amp; horz1_locking)</t>
  </si>
  <si>
    <t>Robot: One robot allowed to be taught within a safeguarded area where robots have overlapping Restricted Spaces.</t>
  </si>
  <si>
    <t>Mechanical Blocking Device (preventing pallet / part transfer)</t>
  </si>
  <si>
    <t>1. Safeguarding and machine access control as described in this risk assessment.</t>
  </si>
  <si>
    <t>CAUTION!</t>
  </si>
  <si>
    <t>PLd - Infrequent (E1) Electric Vertical Motion
(without Guard Locking or Fixed Guarding)
(solution_safeguarding_pld_ele_vert0)</t>
  </si>
  <si>
    <t>PLd - Infrequent (E1) Pneumatic Vertical Motion
(without Guard Locking or Fixed Guarding)
(solution_safeguarding_pld_pneu_vert0)</t>
  </si>
  <si>
    <t>PLd - Infrequent (E1) Hydraulic Vertical Motion
(without Guard Locking or Fixed Guarding)
(solution_safeguarding_pld_hyd_vert0)</t>
  </si>
  <si>
    <t>PLd - Frequent (E2) Electric Vertical Motion
(without Guard Locking or Fixed Guarding)
(solution_safeguarding_pld_ele_vert1)</t>
  </si>
  <si>
    <t>PLd - Frequent (E2) Pneumatic Vertical Motion
(without Guard Locking or Fixed Guarding)
(solution_safeguarding_pld_pneu_vert1)</t>
  </si>
  <si>
    <t>PLd - Frequent (E2) Hydraulic Vertical Motion
(without Guard Locking or Fixed Guarding)
(solution_safeguarding_pld_hyd_vert1)</t>
  </si>
  <si>
    <t>PLd - Infrequent (E1) Electric Vertical Motion
(with Guard Locking or Fixed Guarding)
(solution_safeguarding_pld_ele_vert0_locking)</t>
  </si>
  <si>
    <t>PLd - Infrequent (E1) Pneumatic Vertical Motion
(with Guard Locking or Fixed Guarding)
(solution_safeguarding_pld_pneu_vert0_locking)</t>
  </si>
  <si>
    <t>PLd - Infrequent (E1) Hydraulic Vertical Motion
(with Guard Locking or Fixed Guarding)
(solution_safeguarding_pld_hyd_vert0_locking)</t>
  </si>
  <si>
    <t>Load &lt; 16 kg (35 lbs), Servo motor with brake (Stop Category 1), load within design constraints of brake</t>
  </si>
  <si>
    <t>PLd Electric Horizontal Motion
(without Guard Locking or Fixed Guarding)
(solution_safeguarding_pld_ele_horz0 &amp; horz1)</t>
  </si>
  <si>
    <t>PLd Pneumatic Horizontal Motion
(without Guard Locking or Fixed Guarding)
(solution_safeguarding_pld_pneu_horz0 &amp; horz1)</t>
  </si>
  <si>
    <t>PLd Hydraulic Horizontal Motion
(without Guard Locking or Fixed Guarding)
(solution_safeguarding_pld_hyd_horz0 &amp; horz1)</t>
  </si>
  <si>
    <t>PLd Electric Horizontal Motion
(with Guard Locking or Fixed Guarding)
(solution_safeguarding_pld_ele_horz0_locking &amp; horz1_locking)</t>
  </si>
  <si>
    <t>PLd Pneumatic Horizontal Motion
(with Guard Locking or Fixed Guarding)
(solution_safeguarding_pld_pneu_horz0_locking &amp; horz1_locking)</t>
  </si>
  <si>
    <t>PLd Hydraulic Horizontal Motion
(with Guard Locking or Fixed Guarding)
(solution_safeguarding_pld_hyd_horz0_locking &amp; horz1_locking)</t>
  </si>
  <si>
    <t>PLd Blank MH
(solution_safeguarding_pld0_horz0 &amp; horz1)</t>
  </si>
  <si>
    <t>PLd Radiation
(solution_safeguarding_pld_rad_horz0_locking &amp; horz1_locking)</t>
  </si>
  <si>
    <t>Robot Gripper with Spring
(maintaining control of part)</t>
  </si>
  <si>
    <t>Hard Hat</t>
  </si>
  <si>
    <t xml:space="preserve">Nexteer Analyst Names: </t>
  </si>
  <si>
    <t xml:space="preserve">OEM Analyst Names: </t>
  </si>
  <si>
    <t>Robot: DCS Position Check Function (Establish Restricted Space)</t>
  </si>
  <si>
    <t>Plant #20 - Changshu  China</t>
  </si>
  <si>
    <t>Light Curtain Muting Function</t>
  </si>
  <si>
    <t>MECHANICAL</t>
  </si>
  <si>
    <t>NATURAL GAS</t>
  </si>
  <si>
    <t>STEAM</t>
  </si>
  <si>
    <t>WATER</t>
  </si>
  <si>
    <t xml:space="preserve">Robot: Perimeter PSD guarding located a minimum of 600 mm (24 in) outside of the robot operating space, and  300 mm (12 in) outside of defined DCS zones </t>
  </si>
  <si>
    <t>Robot: Perimeter hard guarding (with no openings) located outside of the robot operating space, when DCS is not the limiting device or 200 mm (8 in) outside of defined DCS zones</t>
  </si>
  <si>
    <t xml:space="preserve">Robot: Perimeter hard guarding (with openings) a minimum of 200 mm (8 in) outside of the robot operating space, when DCS is not the limiting device or 300 mm (12 in) outside of defined DCS zones. </t>
  </si>
  <si>
    <t>PLd - Frequent (E2) Electric Vertical Motion
(with Guard Locking or Fixed Guarding)
(solution_safeguarding_pld_ele_vert1_locking)</t>
  </si>
  <si>
    <t>PLd - Frequent (E2) Pneumatic Vertical Motion
(with Guard Locking or Fixed Guarding)
(solution_safeguarding_pld_pneu_vert1_locking)</t>
  </si>
  <si>
    <t>PLd - Frequent (E2) Hydraulic Vertical Motion
(with Guard Locking or Fixed Guarding)
(solution_safeguarding_pld_hyd_vert1_locking)</t>
  </si>
  <si>
    <t>Load &lt; 16 kg (35 lbs), Servo motor with brake (Stop Category 1). Load within design constraints of brake</t>
  </si>
  <si>
    <t>Counter-balance valve, &gt; 20 GPM, Cartridge valves for motion control, Mid-position stop</t>
  </si>
  <si>
    <t>Blocking valve, Counter-balance valve, &gt; 20 GPM, Cartridge valves for motion control, Mid-position stop</t>
  </si>
  <si>
    <t>Counter-balance valve, Rod lock, &gt; 20 GPM, Cartridge valves for motion control, Mid-position stop/lock</t>
  </si>
  <si>
    <t>Blocking valve, Counter-balance valve, Rod / Rail lock, &gt; 20 GPM, Cartridge valves for motion control, Mid-position stop/lock</t>
  </si>
  <si>
    <t>3-position open center valve</t>
  </si>
  <si>
    <t>Counter-balance valve, 3-position valve (float - A and B connected to T)</t>
  </si>
  <si>
    <t>Counter-balance valve, Rod / Rail brake, 3-position valve (float - A and B Connected to T), Mid-position stop/brake</t>
  </si>
  <si>
    <t>Counter-balance valve, 3-position valve (float - A and B connected to T), End position holding, Not for Mid-position stopping or holding</t>
  </si>
  <si>
    <t>Counter-balance valve, Rod / Rail brake, 3-position valve (float - A and B Connected to T)</t>
  </si>
  <si>
    <t>Blocking valve,  Counter-balance valve, &lt; 20 GPM, 3-position valve (float - A and B connected to T)</t>
  </si>
  <si>
    <t>Counter-balance valve, &lt; 20 GPM, 3-position valve (float - A and B connected to T)</t>
  </si>
  <si>
    <t>Blocking valve, Counter-balance valve, Rod / Rail lock, &lt; 20 GPM, 3-position valve (float - A and B connected to T), Mid-position stop/lock</t>
  </si>
  <si>
    <t>Counter-balance valve, Rod / Rail lock, &lt; 20 GPM, 3-position valve (float - A and B connected to T), Mid-position stop/lock</t>
  </si>
  <si>
    <t>3-position valve (float - A and B connected to T), stopping motion on electrical power loss</t>
  </si>
  <si>
    <t>3-position valve (float - A and B connected to T)</t>
  </si>
  <si>
    <t>Blocking valve, 3-position open center valve</t>
  </si>
  <si>
    <t>Blocking valve, 3-position valve (float - A and B connected to T), Dual pilot operated check module, Mid-position stop</t>
  </si>
  <si>
    <t>3-position valve (float - A and B connected to T), dual Pilot operated check module, Mid-position stop</t>
  </si>
  <si>
    <t>Load &lt; 16 kg (35 lbs), Movement &lt; 76mm (3"), 2-position detented valve, PO check may be required on some applications</t>
  </si>
  <si>
    <t>Load &gt; 16 kg (35 lbs), Movement &lt; 76mm (3"), 2-position detented valve. PO check may be required on some applications</t>
  </si>
  <si>
    <t>Load &lt; 16 kg (35 lbs), Movement &lt; 76mm (3"), 2-position spring return valve. PO check may be required on some applications</t>
  </si>
  <si>
    <t>Load &gt; 16 kg (35 lbs), Movement &lt; 76mm (3"), 2-position spring return valve. PO check may be required on some applications</t>
  </si>
  <si>
    <t xml:space="preserve"> Movement &lt; 76 mm (3"), 2-position detented valve, Where end position or force must be maintained on electrical power loss. Dual PO check may be reqd on some applications</t>
  </si>
  <si>
    <t xml:space="preserve"> Movement &lt; 76 mm (3"), 2-position detented valve, Where end position or force must be maintained on electrical power loss. Dual PO check may be required on some applications</t>
  </si>
  <si>
    <t>Load &lt; 16 kg (35 lbs), Movement &lt; 76mm (3"), 2-position detented valve. PO check may be required on some applications.</t>
  </si>
  <si>
    <t>Movement &lt; 76 mm (3"), 2-position detented valve, where end position or force must be maintained on electrical power loss. Counter-balance may be required in some applications</t>
  </si>
  <si>
    <t>Load &gt; 16 kg (35 lbs), Movement &lt; 76mm (3"), 2-position detented valve. PO check may be required on some applications.</t>
  </si>
  <si>
    <t>Load &lt; 16 kg (35 lbs), Movement &lt; 76mm (3"), 2-position spring return valve. PO check may be required on some applications.</t>
  </si>
  <si>
    <t>Load &gt; 16 kg (35 lbs), Movement &lt; 76mm (3"), 2-position spring return valve. PO check may be required on some applications.</t>
  </si>
  <si>
    <t>Load &lt; 16 kg (35 lbs), Movement &lt; 76mm (3"), 2-position detented valve. PO check may be required on some applications</t>
  </si>
  <si>
    <t>Movement &lt; 76mm (3"), 2-position detented valve</t>
  </si>
  <si>
    <t>Movement &lt; 76mm (3"), 2-position detented valve to maintain last commanded position and maintain force on electrical power loss</t>
  </si>
  <si>
    <t>Movement &lt; 76mm (3"), 2-position spring return valve</t>
  </si>
  <si>
    <t>Gripper without spring, 2-position detented valve, force not required on pneumatic power loss. Not to be used when hand loading to the gripper unless gap is less than 4 mm (1/6")</t>
  </si>
  <si>
    <t>Blocking valve, Movement &lt; 76mm (3"), 2-position detented valve, Dual pilot operated check module, Where end position or force must be maintained on electrical power loss</t>
  </si>
  <si>
    <t>Blocking valve, Gripper without spring, 2-position detented valve, force not required on pneumatic power loss. Not to be used when loading to the gripper unless gap is less than 4 mm (1/6")</t>
  </si>
  <si>
    <t>Blocking valve, Gripper with spring, 2-position detented valve, force required on pneumatic power loss. Not to be used when loading to the gripper unless gap is less than 4 mm (1/6")</t>
  </si>
  <si>
    <t>Movement &lt; 76mm (3"), 2-position detented valve, Dual pilot operated check module, Where end position or force must be maintained on electrical power loss</t>
  </si>
  <si>
    <t>Blocking valve, Load &lt; 16 kg (35 lbs), Movement &lt; 76mm (3"), 2-position detented valve, PO check may be required on some applications</t>
  </si>
  <si>
    <t>Blocking valve, Load &gt; 16 kg (35 lbs), Movement &lt; 76mm (3"), 2-position detented valve, PO check may be required on some applications</t>
  </si>
  <si>
    <t>Blocking valve, Load &lt; 16 kg (35 lbs), Movement &lt; 76mm (3"), 2-position spring return valve, PO check may be required on some applications</t>
  </si>
  <si>
    <t>Blocking valve, Load &gt; 16 kg (35 lbs), Movement &lt; 76mm (3"), 2-position spring return valve, PO check may be required on some applications</t>
  </si>
  <si>
    <t>Gripper with spring, 2-position detented valve, force is required on pneumatic power loss. Not to be used when hand loading to the gripper unless gap is less than 4 mm (1/6")</t>
  </si>
  <si>
    <t>Blocking valve, Movement &lt; 76mm (3"), 2-position detented valve</t>
  </si>
  <si>
    <t>Blocking valve, Movement &lt; 76mm (3"), 2-position spring return valve</t>
  </si>
  <si>
    <t>Load &lt; 16 kg (35 lbs), 3-position open center valve, PO check circuit</t>
  </si>
  <si>
    <t>Load &gt; 16 kg (35 lbs), 3-position open center valve PO check circuit</t>
  </si>
  <si>
    <t>Load &gt; 16 kg (35 lbs), 3-position open center valve, PO check circuit</t>
  </si>
  <si>
    <t>Load &gt; 16 kg (35 lbs), 3-position open center valve, PO check circuit, Rod / Rail / Shaft brake</t>
  </si>
  <si>
    <t>Load &gt; 16 kg (35 lbs), 3-position open center valve, PO check circuit, Counter-balance weight</t>
  </si>
  <si>
    <t>Blocking valve, Load &lt; 16 kg (35 lbs), 3-position open center valve, PO check circuit</t>
  </si>
  <si>
    <t>Blocking valve, Load &gt; 16 kg (35 lbs), 3-position open center valve, PO check circuit</t>
  </si>
  <si>
    <t>Blocking valve, Load &gt; 16 kg (35 lbs), 3-position open center valve, PO check circuit, Rod / Rail / Shaft brake</t>
  </si>
  <si>
    <t>Blocking valve, Load &gt; 16 kg (35 lbs), 3-position open center valve, PO check circuit, Counter-balance weight</t>
  </si>
  <si>
    <t>Form Revised: 25-July-2024</t>
  </si>
  <si>
    <t>Load &gt; 16 kg (35 lbs), Servo motor with brake (Stop Category 1). Load within design constraints of brake</t>
  </si>
  <si>
    <t>Load &gt; 16 kg (35 lbs), Servo motor with brake (Stop Category 1), load within design constraints of brake</t>
  </si>
  <si>
    <t>Load &gt; 16 kg (35 lbs), Servo motor with brake (Stop Category 1), load within design constraints of brake, secondary load holding device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</si>
</sst>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
    <numFmt numFmtId="165" formatCode="dd\-mmm\-yy"/>
    <numFmt numFmtId="166" formatCode="[$-409]d\-mmm\-yyyy;@"/>
  </numFmts>
  <fonts count="45" x14ac:knownFonts="1">
    <font>
      <sz val="10"/>
      <color indexed="8"/>
      <name val="Arial"/>
      <family val="2"/>
    </font>
    <font>
      <sz val="11"/>
      <color theme="1"/>
      <name val="Univers LT Pro 57 Cn"/>
      <family val="2"/>
    </font>
    <font>
      <sz val="8"/>
      <name val="Arial"/>
      <family val="2"/>
    </font>
    <font>
      <b/>
      <sz val="9"/>
      <color indexed="81"/>
      <name val="Tahoma"/>
      <family val="2"/>
    </font>
    <font>
      <sz val="9"/>
      <color indexed="81"/>
      <name val="Tahoma"/>
      <family val="2"/>
    </font>
    <font>
      <sz val="11"/>
      <color rgb="FFFF0000"/>
      <name val="Calibri"/>
      <family val="2"/>
      <scheme val="minor"/>
    </font>
    <font>
      <b/>
      <sz val="12"/>
      <color indexed="8"/>
      <name val="Calibri"/>
      <family val="2"/>
      <scheme val="minor"/>
    </font>
    <font>
      <sz val="12"/>
      <color indexed="8"/>
      <name val="Calibri"/>
      <family val="2"/>
      <scheme val="minor"/>
    </font>
    <font>
      <sz val="10"/>
      <color indexed="8"/>
      <name val="Calibri"/>
      <family val="2"/>
      <scheme val="minor"/>
    </font>
    <font>
      <sz val="12"/>
      <name val="Calibri"/>
      <family val="2"/>
      <scheme val="minor"/>
    </font>
    <font>
      <sz val="12"/>
      <color rgb="FFFF0000"/>
      <name val="Calibri"/>
      <family val="2"/>
      <scheme val="minor"/>
    </font>
    <font>
      <b/>
      <sz val="12"/>
      <color rgb="FFFF0000"/>
      <name val="Calibri"/>
      <family val="2"/>
      <scheme val="minor"/>
    </font>
    <font>
      <b/>
      <sz val="11"/>
      <name val="Calibri"/>
      <family val="2"/>
      <scheme val="minor"/>
    </font>
    <font>
      <b/>
      <sz val="11"/>
      <color indexed="8"/>
      <name val="Calibri"/>
      <family val="2"/>
      <scheme val="minor"/>
    </font>
    <font>
      <b/>
      <vertAlign val="subscript"/>
      <sz val="11"/>
      <color rgb="FF000000"/>
      <name val="Calibri"/>
      <family val="2"/>
      <scheme val="minor"/>
    </font>
    <font>
      <b/>
      <sz val="11"/>
      <color rgb="FFFF0000"/>
      <name val="Calibri"/>
      <family val="2"/>
      <scheme val="minor"/>
    </font>
    <font>
      <b/>
      <sz val="11"/>
      <color rgb="FF000000"/>
      <name val="Calibri"/>
      <family val="2"/>
      <scheme val="minor"/>
    </font>
    <font>
      <sz val="11"/>
      <color indexed="8"/>
      <name val="Calibri"/>
      <family val="2"/>
      <scheme val="minor"/>
    </font>
    <font>
      <sz val="11"/>
      <name val="Calibri"/>
      <family val="2"/>
      <scheme val="minor"/>
    </font>
    <font>
      <sz val="11"/>
      <color theme="0" tint="-0.14999847407452621"/>
      <name val="Calibri"/>
      <family val="2"/>
      <scheme val="minor"/>
    </font>
    <font>
      <b/>
      <sz val="28"/>
      <color indexed="8"/>
      <name val="Calibri"/>
      <family val="2"/>
      <scheme val="minor"/>
    </font>
    <font>
      <sz val="11"/>
      <color rgb="FF000000"/>
      <name val="Calibri"/>
      <family val="2"/>
      <scheme val="minor"/>
    </font>
    <font>
      <b/>
      <sz val="12"/>
      <name val="Calibri"/>
      <family val="2"/>
      <scheme val="minor"/>
    </font>
    <font>
      <b/>
      <u/>
      <sz val="10"/>
      <color indexed="8"/>
      <name val="Calibri"/>
      <family val="2"/>
      <scheme val="minor"/>
    </font>
    <font>
      <sz val="10"/>
      <name val="Calibri"/>
      <family val="2"/>
      <scheme val="minor"/>
    </font>
    <font>
      <b/>
      <sz val="10"/>
      <color indexed="56"/>
      <name val="Calibri"/>
      <family val="2"/>
      <scheme val="minor"/>
    </font>
    <font>
      <b/>
      <u/>
      <sz val="10"/>
      <name val="Calibri"/>
      <family val="2"/>
      <scheme val="minor"/>
    </font>
    <font>
      <b/>
      <sz val="10"/>
      <color indexed="8"/>
      <name val="Calibri"/>
      <family val="2"/>
      <scheme val="minor"/>
    </font>
    <font>
      <b/>
      <u/>
      <sz val="10"/>
      <color indexed="10"/>
      <name val="Calibri"/>
      <family val="2"/>
      <scheme val="minor"/>
    </font>
    <font>
      <sz val="10"/>
      <color indexed="10"/>
      <name val="Calibri"/>
      <family val="2"/>
      <scheme val="minor"/>
    </font>
    <font>
      <b/>
      <sz val="10"/>
      <color rgb="FF000000"/>
      <name val="Calibri"/>
      <family val="2"/>
      <scheme val="minor"/>
    </font>
    <font>
      <b/>
      <u/>
      <sz val="12"/>
      <color indexed="8"/>
      <name val="Calibri"/>
      <family val="2"/>
      <scheme val="minor"/>
    </font>
    <font>
      <b/>
      <sz val="14"/>
      <color indexed="8"/>
      <name val="Calibri"/>
      <family val="2"/>
      <scheme val="minor"/>
    </font>
    <font>
      <b/>
      <sz val="14"/>
      <name val="Calibri"/>
      <family val="2"/>
      <scheme val="minor"/>
    </font>
    <font>
      <sz val="8"/>
      <name val="Calibri"/>
      <family val="2"/>
      <scheme val="minor"/>
    </font>
    <font>
      <sz val="8"/>
      <color indexed="8"/>
      <name val="Calibri"/>
      <family val="2"/>
      <scheme val="minor"/>
    </font>
    <font>
      <i/>
      <u/>
      <sz val="8"/>
      <color rgb="FF0000FF"/>
      <name val="Calibri"/>
      <family val="2"/>
      <scheme val="minor"/>
    </font>
    <font>
      <i/>
      <sz val="8"/>
      <color rgb="FF0000FF"/>
      <name val="Calibri"/>
      <family val="2"/>
      <scheme val="minor"/>
    </font>
    <font>
      <b/>
      <sz val="8"/>
      <name val="Calibri"/>
      <family val="2"/>
      <scheme val="minor"/>
    </font>
    <font>
      <sz val="8"/>
      <color theme="0"/>
      <name val="Calibri"/>
      <family val="2"/>
      <scheme val="minor"/>
    </font>
    <font>
      <b/>
      <i/>
      <sz val="8"/>
      <color rgb="FFFF0000"/>
      <name val="Calibri"/>
      <family val="2"/>
      <scheme val="minor"/>
    </font>
    <font>
      <i/>
      <sz val="8"/>
      <color rgb="FFFF0000"/>
      <name val="Calibri"/>
      <family val="2"/>
      <scheme val="minor"/>
    </font>
    <font>
      <b/>
      <sz val="10"/>
      <color rgb="FFFF0000"/>
      <name val="Calibri"/>
      <family val="2"/>
      <scheme val="minor"/>
    </font>
    <font>
      <sz val="8"/>
      <color rgb="FF00B050"/>
      <name val="Calibri"/>
      <family val="2"/>
      <scheme val="minor"/>
    </font>
    <font>
      <sz val="12"/>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40">
    <border>
      <left/>
      <right/>
      <top/>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188">
    <xf numFmtId="0" fontId="0" fillId="0" borderId="0" xfId="0"/>
    <xf numFmtId="0" fontId="23" fillId="0" borderId="0" xfId="0" applyFont="1" applyAlignment="1">
      <alignment horizontal="center"/>
    </xf>
    <xf numFmtId="0" fontId="8" fillId="0" borderId="0" xfId="0" applyFont="1"/>
    <xf numFmtId="0" fontId="8" fillId="0" borderId="0" xfId="0" applyFont="1" applyAlignment="1">
      <alignment vertical="top" wrapText="1"/>
    </xf>
    <xf numFmtId="0" fontId="8" fillId="0" borderId="0" xfId="0" applyFont="1" applyAlignment="1">
      <alignment wrapText="1"/>
    </xf>
    <xf numFmtId="0" fontId="24" fillId="0" borderId="0" xfId="0" applyFont="1" applyAlignment="1">
      <alignment wrapText="1"/>
    </xf>
    <xf numFmtId="0" fontId="23" fillId="0" borderId="0" xfId="0" applyFont="1"/>
    <xf numFmtId="0" fontId="25" fillId="0" borderId="0" xfId="0" applyFont="1"/>
    <xf numFmtId="0" fontId="26" fillId="0" borderId="0" xfId="0" applyFont="1" applyAlignment="1">
      <alignment vertical="top" wrapText="1"/>
    </xf>
    <xf numFmtId="0" fontId="23" fillId="0" borderId="0" xfId="0" applyFont="1" applyAlignment="1">
      <alignment vertical="top" wrapText="1"/>
    </xf>
    <xf numFmtId="0" fontId="24" fillId="0" borderId="0" xfId="0" applyFont="1" applyAlignment="1">
      <alignment vertical="top" wrapText="1"/>
    </xf>
    <xf numFmtId="0" fontId="7" fillId="0" borderId="0" xfId="0" applyFont="1" applyAlignment="1">
      <alignment horizontal="left" vertical="top" wrapText="1"/>
    </xf>
    <xf numFmtId="0" fontId="28" fillId="0" borderId="0" xfId="0" applyFont="1"/>
    <xf numFmtId="0" fontId="29" fillId="0" borderId="0" xfId="0" applyFont="1"/>
    <xf numFmtId="0" fontId="29" fillId="0" borderId="0" xfId="0" applyFont="1" applyAlignment="1">
      <alignment vertical="top" wrapText="1"/>
    </xf>
    <xf numFmtId="0" fontId="29" fillId="0" borderId="0" xfId="0" applyFont="1" applyAlignment="1">
      <alignment wrapText="1"/>
    </xf>
    <xf numFmtId="0" fontId="8" fillId="0" borderId="0" xfId="0" applyFont="1" applyAlignment="1">
      <alignment horizontal="left" vertical="top" wrapText="1"/>
    </xf>
    <xf numFmtId="0" fontId="31" fillId="0" borderId="0" xfId="0" applyFont="1" applyAlignment="1">
      <alignment horizontal="center"/>
    </xf>
    <xf numFmtId="0" fontId="32" fillId="0" borderId="0" xfId="0" applyFont="1"/>
    <xf numFmtId="0" fontId="33" fillId="0" borderId="0" xfId="0" applyFont="1"/>
    <xf numFmtId="0" fontId="32" fillId="0" borderId="0" xfId="0" applyFont="1" applyAlignment="1">
      <alignment horizontal="left"/>
    </xf>
    <xf numFmtId="0" fontId="6" fillId="0" borderId="0" xfId="0" applyFont="1" applyAlignment="1">
      <alignment horizontal="center" vertical="center" wrapText="1"/>
    </xf>
    <xf numFmtId="0" fontId="22" fillId="0" borderId="0" xfId="0" applyFont="1" applyAlignment="1">
      <alignment horizontal="center" vertical="center" wrapText="1"/>
    </xf>
    <xf numFmtId="0" fontId="6" fillId="0" borderId="0" xfId="0" applyFont="1" applyAlignment="1">
      <alignment horizontal="left" vertical="center" wrapText="1"/>
    </xf>
    <xf numFmtId="166" fontId="34" fillId="0" borderId="0" xfId="0" applyNumberFormat="1" applyFont="1" applyAlignment="1">
      <alignment horizontal="center" vertical="top" wrapText="1"/>
    </xf>
    <xf numFmtId="0" fontId="35" fillId="0" borderId="0" xfId="0" applyFont="1" applyAlignment="1">
      <alignment vertical="top" wrapText="1"/>
    </xf>
    <xf numFmtId="0" fontId="36" fillId="0" borderId="0" xfId="0" quotePrefix="1" applyFont="1" applyAlignment="1">
      <alignment vertical="top" wrapText="1"/>
    </xf>
    <xf numFmtId="0" fontId="34" fillId="0" borderId="0" xfId="0" applyFont="1" applyAlignment="1">
      <alignment vertical="top" wrapText="1"/>
    </xf>
    <xf numFmtId="0" fontId="35" fillId="0" borderId="0" xfId="0" applyFont="1" applyAlignment="1">
      <alignment horizontal="left" vertical="top" wrapText="1"/>
    </xf>
    <xf numFmtId="0" fontId="37" fillId="0" borderId="0" xfId="0" applyFont="1" applyAlignment="1">
      <alignment vertical="top" wrapText="1"/>
    </xf>
    <xf numFmtId="0" fontId="38" fillId="0" borderId="0" xfId="0" applyFont="1" applyAlignment="1">
      <alignment vertical="top" wrapText="1"/>
    </xf>
    <xf numFmtId="0" fontId="34" fillId="0" borderId="0" xfId="0" applyFont="1" applyAlignment="1">
      <alignment horizontal="left" vertical="top" wrapText="1"/>
    </xf>
    <xf numFmtId="0" fontId="35" fillId="0" borderId="0" xfId="0" quotePrefix="1" applyFont="1" applyAlignment="1">
      <alignment vertical="top" wrapText="1"/>
    </xf>
    <xf numFmtId="0" fontId="35" fillId="0" borderId="0" xfId="0" quotePrefix="1" applyFont="1" applyAlignment="1">
      <alignment horizontal="left" vertical="top" wrapText="1"/>
    </xf>
    <xf numFmtId="0" fontId="39" fillId="0" borderId="0" xfId="0" applyFont="1" applyAlignment="1">
      <alignment vertical="top" wrapText="1"/>
    </xf>
    <xf numFmtId="0" fontId="37" fillId="0" borderId="0" xfId="0" applyFont="1" applyAlignment="1">
      <alignment horizontal="left" vertical="top" wrapText="1"/>
    </xf>
    <xf numFmtId="0" fontId="34" fillId="0" borderId="0" xfId="0" applyFont="1"/>
    <xf numFmtId="0" fontId="35" fillId="0" borderId="0" xfId="0" applyFont="1"/>
    <xf numFmtId="0" fontId="35" fillId="0" borderId="0" xfId="0" applyFont="1" applyAlignment="1">
      <alignment horizontal="left"/>
    </xf>
    <xf numFmtId="0" fontId="8" fillId="0" borderId="0" xfId="0" applyFont="1" applyAlignment="1">
      <alignment vertical="center" wrapText="1"/>
    </xf>
    <xf numFmtId="0" fontId="32" fillId="0" borderId="0" xfId="0" applyFont="1" applyAlignment="1">
      <alignment horizontal="left" vertical="center" wrapText="1"/>
    </xf>
    <xf numFmtId="0" fontId="40" fillId="0" borderId="0" xfId="0" applyFont="1" applyAlignment="1">
      <alignment horizontal="center" vertical="center" wrapText="1"/>
    </xf>
    <xf numFmtId="0" fontId="41" fillId="0" borderId="0" xfId="0" applyFont="1" applyAlignment="1">
      <alignment horizontal="center" vertical="center" wrapText="1"/>
    </xf>
    <xf numFmtId="0" fontId="35" fillId="0" borderId="0" xfId="0" applyFont="1" applyAlignment="1">
      <alignmen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42" fillId="0" borderId="0" xfId="0" applyFont="1" applyAlignment="1">
      <alignment wrapText="1"/>
    </xf>
    <xf numFmtId="0" fontId="34" fillId="0" borderId="0" xfId="0" quotePrefix="1" applyFont="1" applyAlignment="1">
      <alignment horizontal="left" vertical="center" wrapText="1"/>
    </xf>
    <xf numFmtId="0" fontId="34" fillId="0" borderId="0" xfId="0" quotePrefix="1" applyFont="1" applyAlignment="1">
      <alignment vertical="center" wrapText="1"/>
    </xf>
    <xf numFmtId="0" fontId="43" fillId="0" borderId="0" xfId="0" quotePrefix="1" applyFont="1" applyAlignment="1">
      <alignment horizontal="left" vertical="center" wrapText="1"/>
    </xf>
    <xf numFmtId="0" fontId="27" fillId="0" borderId="0" xfId="0" applyFont="1" applyAlignment="1">
      <alignment wrapText="1"/>
    </xf>
    <xf numFmtId="0" fontId="43" fillId="0" borderId="0" xfId="0" applyFont="1" applyAlignment="1">
      <alignment vertical="center" wrapText="1"/>
    </xf>
    <xf numFmtId="0" fontId="37" fillId="0" borderId="0" xfId="0" applyFont="1" applyAlignment="1">
      <alignment vertical="center" wrapText="1"/>
    </xf>
    <xf numFmtId="0" fontId="17" fillId="0" borderId="0" xfId="0" applyFont="1"/>
    <xf numFmtId="0" fontId="18" fillId="0" borderId="0" xfId="0" applyFont="1"/>
    <xf numFmtId="0" fontId="5" fillId="0" borderId="0" xfId="0" applyFont="1"/>
    <xf numFmtId="0" fontId="5" fillId="0" borderId="0" xfId="0" applyFont="1" applyAlignment="1">
      <alignment horizontal="center"/>
    </xf>
    <xf numFmtId="0" fontId="5" fillId="0" borderId="0" xfId="0" applyFont="1" applyAlignment="1">
      <alignment horizontal="center" vertical="center" wrapText="1"/>
    </xf>
    <xf numFmtId="0" fontId="5" fillId="0" borderId="0" xfId="0" applyFont="1" applyAlignment="1">
      <alignment horizontal="center" vertical="center"/>
    </xf>
    <xf numFmtId="0" fontId="18" fillId="0" borderId="0" xfId="0" applyFont="1" applyAlignment="1">
      <alignment horizontal="center" vertical="center"/>
    </xf>
    <xf numFmtId="0" fontId="17"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horizontal="center" vertical="center" wrapText="1"/>
    </xf>
    <xf numFmtId="0" fontId="9" fillId="0" borderId="0" xfId="0" applyFont="1" applyAlignment="1">
      <alignment horizontal="center" vertical="center"/>
    </xf>
    <xf numFmtId="166" fontId="17" fillId="0" borderId="0" xfId="0" applyNumberFormat="1" applyFont="1" applyAlignment="1">
      <alignment horizontal="right" vertical="center"/>
    </xf>
    <xf numFmtId="166" fontId="17" fillId="0" borderId="0" xfId="0" applyNumberFormat="1" applyFont="1" applyAlignment="1">
      <alignment horizontal="center" vertical="center"/>
    </xf>
    <xf numFmtId="0" fontId="17" fillId="0" borderId="7" xfId="0" applyFont="1" applyBorder="1" applyAlignment="1">
      <alignment horizontal="left" vertical="center"/>
    </xf>
    <xf numFmtId="0" fontId="17" fillId="0" borderId="7" xfId="0" applyFont="1" applyBorder="1" applyAlignment="1">
      <alignment vertical="center"/>
    </xf>
    <xf numFmtId="0" fontId="17" fillId="0" borderId="0" xfId="0" applyFont="1" applyAlignment="1">
      <alignment vertical="center"/>
    </xf>
    <xf numFmtId="0" fontId="8" fillId="0" borderId="0" xfId="0" applyFont="1" applyAlignment="1">
      <alignment vertical="center"/>
    </xf>
    <xf numFmtId="0" fontId="6" fillId="0" borderId="0" xfId="0" applyFont="1" applyAlignment="1">
      <alignment vertical="center"/>
    </xf>
    <xf numFmtId="0" fontId="13" fillId="0" borderId="7" xfId="0" applyFont="1" applyBorder="1" applyAlignment="1">
      <alignment horizontal="left" vertical="center"/>
    </xf>
    <xf numFmtId="166" fontId="17" fillId="0" borderId="9" xfId="0" applyNumberFormat="1" applyFont="1" applyBorder="1" applyAlignment="1">
      <alignment horizontal="center" vertical="center"/>
    </xf>
    <xf numFmtId="0" fontId="13" fillId="0" borderId="0" xfId="0" applyFont="1" applyAlignment="1">
      <alignment horizontal="right" vertical="center"/>
    </xf>
    <xf numFmtId="165" fontId="17" fillId="0" borderId="0" xfId="0" applyNumberFormat="1" applyFont="1" applyAlignment="1">
      <alignment horizontal="left" vertical="center"/>
    </xf>
    <xf numFmtId="166" fontId="35" fillId="0" borderId="0" xfId="0" applyNumberFormat="1"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vertical="center"/>
    </xf>
    <xf numFmtId="0" fontId="17" fillId="0" borderId="0" xfId="0" applyFont="1" applyAlignment="1">
      <alignment vertical="top" wrapText="1"/>
    </xf>
    <xf numFmtId="0" fontId="12" fillId="0" borderId="0" xfId="0" applyFont="1" applyAlignment="1">
      <alignment vertical="top" wrapText="1"/>
    </xf>
    <xf numFmtId="0" fontId="13" fillId="0" borderId="0" xfId="0" applyFont="1" applyAlignment="1">
      <alignment vertical="top" wrapText="1"/>
    </xf>
    <xf numFmtId="0" fontId="9" fillId="0" borderId="0" xfId="0" applyFont="1" applyAlignment="1">
      <alignment vertical="center" wrapText="1"/>
    </xf>
    <xf numFmtId="0" fontId="7" fillId="0" borderId="0" xfId="0" applyFont="1" applyAlignment="1">
      <alignment horizontal="left" vertical="center" wrapText="1"/>
    </xf>
    <xf numFmtId="0" fontId="8" fillId="0" borderId="0" xfId="0" applyFont="1" applyAlignment="1">
      <alignment horizontal="left" vertical="center" wrapText="1"/>
    </xf>
    <xf numFmtId="0" fontId="10" fillId="0" borderId="0" xfId="0" applyFont="1" applyAlignment="1">
      <alignment vertical="center" wrapText="1"/>
    </xf>
    <xf numFmtId="164" fontId="10" fillId="0" borderId="0" xfId="0" applyNumberFormat="1" applyFont="1" applyAlignment="1">
      <alignment horizontal="center" vertical="center"/>
    </xf>
    <xf numFmtId="164" fontId="10" fillId="0" borderId="0" xfId="0" applyNumberFormat="1" applyFont="1" applyAlignment="1">
      <alignment horizontal="center" vertical="center" wrapText="1"/>
    </xf>
    <xf numFmtId="164" fontId="9" fillId="0" borderId="0" xfId="0" applyNumberFormat="1" applyFont="1" applyAlignment="1">
      <alignment horizontal="center" vertical="center"/>
    </xf>
    <xf numFmtId="0" fontId="11" fillId="0" borderId="0" xfId="0" applyFont="1" applyAlignment="1">
      <alignment vertical="center" wrapText="1"/>
    </xf>
    <xf numFmtId="0" fontId="13" fillId="0" borderId="25" xfId="0" applyFont="1" applyBorder="1" applyAlignment="1">
      <alignment horizontal="center" vertical="center" wrapText="1"/>
    </xf>
    <xf numFmtId="0" fontId="18" fillId="0" borderId="0" xfId="0" applyFont="1" applyAlignment="1">
      <alignment vertical="center"/>
    </xf>
    <xf numFmtId="0" fontId="13" fillId="0" borderId="21" xfId="0" applyFont="1" applyBorder="1" applyAlignment="1">
      <alignment horizontal="center" vertical="center" wrapText="1"/>
    </xf>
    <xf numFmtId="0" fontId="13" fillId="0" borderId="1" xfId="0" applyFont="1" applyBorder="1" applyAlignment="1">
      <alignment horizontal="center" vertical="center"/>
    </xf>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2" fillId="0" borderId="17" xfId="0" applyFont="1" applyBorder="1" applyAlignment="1">
      <alignment horizontal="center" vertical="center" wrapText="1"/>
    </xf>
    <xf numFmtId="0" fontId="16" fillId="0" borderId="25" xfId="0" applyFont="1" applyBorder="1" applyAlignment="1">
      <alignment horizontal="center" vertical="center" wrapText="1"/>
    </xf>
    <xf numFmtId="0" fontId="13" fillId="2" borderId="5" xfId="0" applyFont="1" applyFill="1" applyBorder="1" applyAlignment="1">
      <alignment horizontal="center" vertical="center" wrapText="1"/>
    </xf>
    <xf numFmtId="0" fontId="17" fillId="0" borderId="20" xfId="0" applyFont="1" applyBorder="1" applyAlignment="1">
      <alignment horizontal="left" vertical="center" wrapText="1"/>
    </xf>
    <xf numFmtId="0" fontId="17" fillId="0" borderId="4" xfId="0" applyFont="1" applyBorder="1" applyAlignment="1">
      <alignment horizontal="left" vertical="center" wrapText="1"/>
    </xf>
    <xf numFmtId="0" fontId="24" fillId="0" borderId="4" xfId="0" applyFont="1" applyBorder="1" applyAlignment="1">
      <alignment horizontal="center" vertical="center" textRotation="90"/>
    </xf>
    <xf numFmtId="0" fontId="18" fillId="0" borderId="4" xfId="0" applyFont="1" applyBorder="1" applyAlignment="1">
      <alignment horizontal="center" vertical="center"/>
    </xf>
    <xf numFmtId="0" fontId="17" fillId="0" borderId="4" xfId="0" applyFont="1" applyBorder="1" applyAlignment="1">
      <alignment horizontal="center" vertical="center"/>
    </xf>
    <xf numFmtId="0" fontId="19" fillId="2" borderId="4" xfId="0" applyFont="1" applyFill="1" applyBorder="1" applyAlignment="1">
      <alignment horizontal="center" vertical="center"/>
    </xf>
    <xf numFmtId="0" fontId="18" fillId="2" borderId="3" xfId="0" applyFont="1" applyFill="1" applyBorder="1" applyAlignment="1">
      <alignment horizontal="center" vertical="center" wrapText="1"/>
    </xf>
    <xf numFmtId="0" fontId="17" fillId="0" borderId="4"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wrapText="1" shrinkToFit="1"/>
    </xf>
    <xf numFmtId="0" fontId="5" fillId="0" borderId="3" xfId="0" applyFont="1" applyBorder="1" applyAlignment="1">
      <alignment horizontal="center" vertical="center" wrapText="1" shrinkToFi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18" fillId="0" borderId="9" xfId="0" applyFont="1" applyBorder="1" applyAlignment="1">
      <alignment horizontal="center" vertical="center" wrapText="1"/>
    </xf>
    <xf numFmtId="0" fontId="18" fillId="0" borderId="20" xfId="0" applyFont="1" applyBorder="1" applyAlignment="1">
      <alignment horizontal="center" vertical="center"/>
    </xf>
    <xf numFmtId="0" fontId="12" fillId="2" borderId="6" xfId="0" applyFont="1" applyFill="1" applyBorder="1" applyAlignment="1">
      <alignment horizontal="center" vertical="center"/>
    </xf>
    <xf numFmtId="0" fontId="17" fillId="0" borderId="26"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10" xfId="0" applyFont="1" applyBorder="1" applyAlignment="1">
      <alignment horizontal="center" vertical="center"/>
    </xf>
    <xf numFmtId="0" fontId="17" fillId="0" borderId="28" xfId="0" applyFont="1" applyBorder="1" applyAlignment="1">
      <alignment horizontal="center" vertical="center" wrapText="1"/>
    </xf>
    <xf numFmtId="0" fontId="17" fillId="0" borderId="22" xfId="0" applyFont="1" applyBorder="1" applyAlignment="1">
      <alignment horizontal="left" vertical="center" wrapText="1"/>
    </xf>
    <xf numFmtId="0" fontId="17" fillId="0" borderId="23" xfId="0" applyFont="1" applyBorder="1" applyAlignment="1">
      <alignment horizontal="left" vertical="center" wrapText="1"/>
    </xf>
    <xf numFmtId="0" fontId="18" fillId="0" borderId="23" xfId="0" applyFont="1" applyBorder="1" applyAlignment="1">
      <alignment horizontal="center" vertical="center"/>
    </xf>
    <xf numFmtId="0" fontId="17" fillId="0" borderId="23" xfId="0" applyFont="1" applyBorder="1" applyAlignment="1">
      <alignment horizontal="center" vertical="center"/>
    </xf>
    <xf numFmtId="0" fontId="17" fillId="0" borderId="2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2" xfId="0" applyFont="1" applyBorder="1" applyAlignment="1">
      <alignment horizontal="center" vertical="center"/>
    </xf>
    <xf numFmtId="0" fontId="12" fillId="2" borderId="27" xfId="0" applyFont="1" applyFill="1" applyBorder="1" applyAlignment="1">
      <alignment horizontal="center" vertical="center"/>
    </xf>
    <xf numFmtId="0" fontId="17" fillId="0" borderId="29" xfId="0" applyFont="1" applyBorder="1" applyAlignment="1">
      <alignment horizontal="center" vertical="center" wrapText="1"/>
    </xf>
    <xf numFmtId="0" fontId="17" fillId="0" borderId="0" xfId="0" applyFont="1" applyAlignment="1">
      <alignment horizontal="left" vertical="center" wrapText="1"/>
    </xf>
    <xf numFmtId="0" fontId="5" fillId="0" borderId="38" xfId="0" applyFont="1" applyBorder="1" applyAlignment="1">
      <alignment horizontal="center" vertical="center"/>
    </xf>
    <xf numFmtId="0" fontId="5" fillId="0" borderId="38" xfId="0" applyFont="1" applyBorder="1" applyAlignment="1">
      <alignment horizontal="center" vertical="center" wrapText="1" shrinkToFit="1"/>
    </xf>
    <xf numFmtId="0" fontId="5" fillId="0" borderId="39" xfId="0" applyFont="1" applyBorder="1" applyAlignment="1">
      <alignment horizontal="center" vertical="center"/>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17" fillId="0" borderId="12" xfId="0" applyFont="1" applyBorder="1" applyAlignment="1">
      <alignment horizontal="left" vertical="center" wrapText="1"/>
    </xf>
    <xf numFmtId="0" fontId="12" fillId="0" borderId="0" xfId="0" applyFont="1" applyAlignment="1">
      <alignment horizontal="center" vertical="center" wrapText="1"/>
    </xf>
    <xf numFmtId="0" fontId="15" fillId="0" borderId="21" xfId="0" applyFont="1" applyBorder="1" applyAlignment="1">
      <alignment horizontal="center" vertical="center" wrapText="1"/>
    </xf>
    <xf numFmtId="0" fontId="15" fillId="0" borderId="17" xfId="0" applyFont="1" applyBorder="1" applyAlignment="1">
      <alignment horizontal="center" vertical="center"/>
    </xf>
    <xf numFmtId="0" fontId="13" fillId="2" borderId="25" xfId="0" applyFont="1" applyFill="1" applyBorder="1" applyAlignment="1">
      <alignment horizontal="center" vertical="center"/>
    </xf>
    <xf numFmtId="0" fontId="8" fillId="0" borderId="0" xfId="0" applyFont="1" applyAlignment="1">
      <alignment horizontal="left" vertical="top" wrapText="1"/>
    </xf>
    <xf numFmtId="0" fontId="8" fillId="0" borderId="0" xfId="0" applyFont="1" applyAlignment="1">
      <alignment vertical="top" wrapText="1"/>
    </xf>
    <xf numFmtId="0" fontId="8" fillId="0" borderId="0" xfId="0" applyFont="1" applyAlignment="1">
      <alignment wrapText="1"/>
    </xf>
    <xf numFmtId="0" fontId="29" fillId="0" borderId="0" xfId="0" applyFont="1" applyAlignment="1">
      <alignment vertical="top" wrapText="1"/>
    </xf>
    <xf numFmtId="0" fontId="24" fillId="0" borderId="0" xfId="0" applyFont="1" applyAlignment="1">
      <alignment vertical="top" wrapText="1"/>
    </xf>
    <xf numFmtId="0" fontId="17" fillId="2" borderId="30" xfId="0" applyFont="1" applyFill="1" applyBorder="1" applyAlignment="1">
      <alignment horizontal="left" vertical="center" wrapText="1"/>
    </xf>
    <xf numFmtId="0" fontId="17" fillId="2" borderId="31" xfId="0" applyFont="1" applyFill="1" applyBorder="1" applyAlignment="1">
      <alignment horizontal="left" vertical="center" wrapText="1"/>
    </xf>
    <xf numFmtId="0" fontId="17" fillId="2" borderId="32" xfId="0" applyFont="1" applyFill="1" applyBorder="1" applyAlignment="1">
      <alignment horizontal="left" vertical="center" wrapText="1"/>
    </xf>
    <xf numFmtId="0" fontId="17" fillId="2" borderId="36" xfId="0" applyFont="1" applyFill="1" applyBorder="1" applyAlignment="1">
      <alignment horizontal="left" vertical="center" wrapText="1"/>
    </xf>
    <xf numFmtId="0" fontId="17" fillId="2" borderId="0" xfId="0" applyFont="1" applyFill="1" applyAlignment="1">
      <alignment horizontal="left" vertical="center" wrapText="1"/>
    </xf>
    <xf numFmtId="0" fontId="17" fillId="2" borderId="37" xfId="0" applyFont="1" applyFill="1" applyBorder="1" applyAlignment="1">
      <alignment horizontal="left" vertical="center" wrapText="1"/>
    </xf>
    <xf numFmtId="0" fontId="17" fillId="2" borderId="33" xfId="0" applyFont="1" applyFill="1" applyBorder="1" applyAlignment="1">
      <alignment horizontal="left" vertical="center" wrapText="1"/>
    </xf>
    <xf numFmtId="0" fontId="17" fillId="2" borderId="34" xfId="0" applyFont="1" applyFill="1" applyBorder="1" applyAlignment="1">
      <alignment horizontal="left" vertical="center" wrapText="1"/>
    </xf>
    <xf numFmtId="0" fontId="17" fillId="2" borderId="35" xfId="0" applyFont="1" applyFill="1" applyBorder="1" applyAlignment="1">
      <alignment horizontal="left" vertical="center" wrapText="1"/>
    </xf>
    <xf numFmtId="0" fontId="6" fillId="0" borderId="0" xfId="0" applyFont="1" applyAlignment="1">
      <alignment horizontal="right" vertical="center"/>
    </xf>
    <xf numFmtId="0" fontId="17" fillId="0" borderId="7" xfId="0" applyFont="1" applyBorder="1" applyAlignment="1">
      <alignment horizontal="left" vertical="top" wrapText="1"/>
    </xf>
    <xf numFmtId="0" fontId="12" fillId="0" borderId="18"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2" xfId="0" applyFont="1" applyBorder="1" applyAlignment="1">
      <alignment horizontal="center" vertical="center" wrapText="1"/>
    </xf>
    <xf numFmtId="0" fontId="17" fillId="0" borderId="11" xfId="0" applyFont="1" applyBorder="1" applyAlignment="1">
      <alignment vertical="top" wrapText="1"/>
    </xf>
    <xf numFmtId="0" fontId="17" fillId="0" borderId="12" xfId="0" applyFont="1" applyBorder="1" applyAlignment="1">
      <alignment vertical="top" wrapText="1"/>
    </xf>
    <xf numFmtId="0" fontId="17" fillId="0" borderId="13" xfId="0" applyFont="1" applyBorder="1" applyAlignment="1">
      <alignment vertical="top" wrapText="1"/>
    </xf>
    <xf numFmtId="0" fontId="17" fillId="0" borderId="14" xfId="0" applyFont="1" applyBorder="1" applyAlignment="1">
      <alignment vertical="top" wrapText="1"/>
    </xf>
    <xf numFmtId="0" fontId="17" fillId="0" borderId="0" xfId="0" applyFont="1" applyAlignment="1">
      <alignment vertical="top" wrapText="1"/>
    </xf>
    <xf numFmtId="0" fontId="17" fillId="0" borderId="15" xfId="0" applyFont="1" applyBorder="1" applyAlignment="1">
      <alignment vertical="top" wrapText="1"/>
    </xf>
    <xf numFmtId="0" fontId="17" fillId="0" borderId="6" xfId="0" applyFont="1" applyBorder="1" applyAlignment="1">
      <alignment vertical="top" wrapText="1"/>
    </xf>
    <xf numFmtId="0" fontId="17" fillId="0" borderId="7" xfId="0" applyFont="1" applyBorder="1" applyAlignment="1">
      <alignment vertical="top" wrapText="1"/>
    </xf>
    <xf numFmtId="0" fontId="17" fillId="0" borderId="8" xfId="0" applyFont="1" applyBorder="1" applyAlignment="1">
      <alignment vertical="top" wrapText="1"/>
    </xf>
    <xf numFmtId="0" fontId="20" fillId="0" borderId="0" xfId="0" applyFont="1" applyAlignment="1">
      <alignment horizontal="center" vertical="center"/>
    </xf>
    <xf numFmtId="0" fontId="6" fillId="0" borderId="0" xfId="0" applyFont="1" applyAlignment="1">
      <alignment horizontal="left" vertical="center" wrapText="1"/>
    </xf>
    <xf numFmtId="0" fontId="17" fillId="0" borderId="9" xfId="0" applyFont="1" applyBorder="1" applyAlignment="1">
      <alignment horizontal="left" vertical="center"/>
    </xf>
    <xf numFmtId="0" fontId="17" fillId="0" borderId="10" xfId="0" applyFont="1" applyBorder="1" applyAlignment="1">
      <alignment horizontal="left" vertical="center"/>
    </xf>
    <xf numFmtId="0" fontId="6" fillId="0" borderId="0" xfId="0" applyFont="1" applyAlignment="1">
      <alignment horizontal="left" vertical="center"/>
    </xf>
    <xf numFmtId="0" fontId="17" fillId="0" borderId="11"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7" fillId="0" borderId="14" xfId="0" applyFont="1" applyBorder="1" applyAlignment="1">
      <alignment horizontal="left" vertical="top" wrapText="1"/>
    </xf>
    <xf numFmtId="0" fontId="17" fillId="0" borderId="0" xfId="0" applyFont="1" applyAlignment="1">
      <alignment horizontal="left" vertical="top" wrapText="1"/>
    </xf>
    <xf numFmtId="0" fontId="17" fillId="0" borderId="15" xfId="0" applyFont="1" applyBorder="1" applyAlignment="1">
      <alignment horizontal="left" vertical="top" wrapText="1"/>
    </xf>
    <xf numFmtId="0" fontId="17" fillId="0" borderId="6" xfId="0" applyFont="1" applyBorder="1" applyAlignment="1">
      <alignment horizontal="left" vertical="top" wrapText="1"/>
    </xf>
    <xf numFmtId="0" fontId="17" fillId="0" borderId="8" xfId="0" applyFont="1" applyBorder="1" applyAlignment="1">
      <alignment horizontal="left" vertical="top" wrapText="1"/>
    </xf>
    <xf numFmtId="0" fontId="21" fillId="0" borderId="4" xfId="0" applyFont="1" applyBorder="1" applyAlignment="1">
      <alignment horizontal="left" vertical="top" wrapText="1"/>
    </xf>
    <xf numFmtId="0" fontId="17" fillId="0" borderId="4" xfId="0" applyFont="1" applyBorder="1" applyAlignment="1">
      <alignment horizontal="left" vertical="top" wrapText="1"/>
    </xf>
  </cellXfs>
  <cellStyles count="2">
    <cellStyle name="Normal" xfId="0" builtinId="0"/>
    <cellStyle name="Normal 2" xfId="1" xr:uid="{DDB2B9D8-3F69-475C-9A25-6BB67792FDF3}"/>
  </cellStyles>
  <dxfs count="202">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92D05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FF0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theme="3" tint="0.39994506668294322"/>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color theme="0"/>
      </font>
      <fill>
        <patternFill>
          <bgColor rgb="FFCC9900"/>
        </patternFill>
      </fill>
    </dxf>
    <dxf>
      <font>
        <color theme="0"/>
      </font>
      <fill>
        <patternFill>
          <bgColor rgb="FF0015DA"/>
        </patternFill>
      </fill>
    </dxf>
    <dxf>
      <font>
        <color theme="0"/>
      </font>
      <fill>
        <patternFill>
          <bgColor rgb="FF996633"/>
        </patternFill>
      </fill>
    </dxf>
    <dxf>
      <fill>
        <patternFill>
          <bgColor rgb="FFFFFF00"/>
        </patternFill>
      </fill>
    </dxf>
    <dxf>
      <font>
        <color theme="0"/>
      </font>
      <fill>
        <patternFill>
          <bgColor rgb="FF7030A0"/>
        </patternFill>
      </fill>
    </dxf>
    <dxf>
      <font>
        <color theme="0"/>
      </font>
      <fill>
        <patternFill>
          <bgColor theme="1"/>
        </patternFill>
      </fill>
    </dxf>
    <dxf>
      <font>
        <b val="0"/>
        <i val="0"/>
        <color auto="1"/>
      </font>
      <fill>
        <patternFill>
          <bgColor theme="0"/>
        </patternFill>
      </fill>
    </dxf>
    <dxf>
      <font>
        <color auto="1"/>
      </font>
      <fill>
        <patternFill>
          <bgColor rgb="FF00B050"/>
        </patternFill>
      </fill>
    </dxf>
    <dxf>
      <font>
        <b val="0"/>
        <i val="0"/>
        <color auto="1"/>
      </font>
      <fill>
        <patternFill>
          <bgColor theme="0" tint="-0.14996795556505021"/>
        </patternFill>
      </fill>
    </dxf>
    <dxf>
      <fill>
        <patternFill>
          <bgColor rgb="FFEEC100"/>
        </patternFill>
      </fill>
    </dxf>
    <dxf>
      <font>
        <color theme="1"/>
      </font>
      <fill>
        <patternFill>
          <bgColor rgb="FFFF66FF"/>
        </patternFill>
      </fill>
    </dxf>
    <dxf>
      <font>
        <color theme="0"/>
      </font>
      <fill>
        <patternFill>
          <bgColor rgb="FF00B0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66FF"/>
      <color rgb="FFCC9900"/>
      <color rgb="FF0000FF"/>
      <color rgb="FFEEC100"/>
      <color rgb="FFFFFF99"/>
      <color rgb="FF7030A0"/>
      <color rgb="FF996633"/>
      <color rgb="FFFFFF00"/>
      <color rgb="FF0015DA"/>
      <color rgb="FF000C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8.png"/></Relationships>
</file>

<file path=xl/drawings/_rels/drawing3.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8617" name="AutoShape 185">
          <a:extLst>
            <a:ext uri="{FF2B5EF4-FFF2-40B4-BE49-F238E27FC236}">
              <a16:creationId xmlns:a16="http://schemas.microsoft.com/office/drawing/2014/main" id="{56307AFE-4C23-4D79-BA8F-357620667915}"/>
            </a:ext>
          </a:extLst>
        </xdr:cNvPr>
        <xdr:cNvSpPr>
          <a:spLocks noChangeArrowheads="1"/>
        </xdr:cNvSpPr>
      </xdr:nvSpPr>
      <xdr:spPr bwMode="auto">
        <a:xfrm>
          <a:off x="1600200" y="0"/>
          <a:ext cx="5486400" cy="0"/>
        </a:xfrm>
        <a:prstGeom prst="flowChartProcess">
          <a:avLst/>
        </a:prstGeom>
        <a:solidFill>
          <a:srgbClr val="FFFFFF"/>
        </a:solidFill>
        <a:ln w="9525">
          <a:solidFill>
            <a:srgbClr val="000000"/>
          </a:solidFill>
          <a:miter lim="800000"/>
          <a:headEnd/>
          <a:tailEnd/>
        </a:ln>
      </xdr:spPr>
      <xdr:txBody>
        <a:bodyPr vertOverflow="clip" wrap="square" lIns="54864" tIns="41148" rIns="54864" bIns="0" anchor="t" upright="1"/>
        <a:lstStyle/>
        <a:p>
          <a:pPr algn="ctr" rtl="0">
            <a:defRPr sz="1000"/>
          </a:pPr>
          <a:r>
            <a:rPr lang="en-US" sz="2400" b="0" i="0" u="none" strike="noStrike" baseline="0">
              <a:solidFill>
                <a:srgbClr val="000000"/>
              </a:solidFill>
              <a:latin typeface="Arial"/>
              <a:cs typeface="Arial"/>
            </a:rPr>
            <a:t>Completing Risk Assessments</a:t>
          </a:r>
          <a:endParaRPr lang="en-US" sz="1400" b="0" i="0" u="none" strike="noStrike" baseline="0">
            <a:solidFill>
              <a:srgbClr val="000000"/>
            </a:solidFill>
            <a:latin typeface="Arial"/>
            <a:cs typeface="Arial"/>
          </a:endParaRPr>
        </a:p>
        <a:p>
          <a:pPr algn="ctr" rtl="0">
            <a:defRPr sz="1000"/>
          </a:pPr>
          <a:r>
            <a:rPr lang="en-US" sz="1400" b="0" i="0" u="none" strike="noStrike" baseline="0">
              <a:solidFill>
                <a:srgbClr val="000000"/>
              </a:solidFill>
              <a:latin typeface="Arial"/>
              <a:cs typeface="Arial"/>
            </a:rPr>
            <a:t>The intent of this document is to use a flowchart approach with descriptions / comments to assist the facilitator and team.</a:t>
          </a:r>
        </a:p>
        <a:p>
          <a:pPr algn="ctr" rtl="0">
            <a:defRPr sz="1000"/>
          </a:pPr>
          <a:endParaRPr lang="en-US" sz="1400" b="0" i="0" u="none" strike="noStrike" baseline="0">
            <a:solidFill>
              <a:srgbClr val="000000"/>
            </a:solidFill>
            <a:latin typeface="Arial"/>
            <a:cs typeface="Arial"/>
          </a:endParaRPr>
        </a:p>
        <a:p>
          <a:pPr algn="ctr" rtl="0">
            <a:defRPr sz="1000"/>
          </a:pPr>
          <a:endParaRPr lang="en-US" sz="1400" b="0" i="0" u="none" strike="noStrike" baseline="0">
            <a:solidFill>
              <a:srgbClr val="000000"/>
            </a:solidFill>
            <a:latin typeface="Arial"/>
            <a:cs typeface="Arial"/>
          </a:endParaRPr>
        </a:p>
        <a:p>
          <a:pPr algn="ctr" rtl="0">
            <a:defRPr sz="1000"/>
          </a:pPr>
          <a:endParaRPr lang="en-US" sz="1400" b="0" i="0" u="none" strike="noStrike" baseline="0">
            <a:solidFill>
              <a:srgbClr val="000000"/>
            </a:solidFill>
            <a:latin typeface="Arial"/>
            <a:cs typeface="Arial"/>
          </a:endParaRPr>
        </a:p>
      </xdr:txBody>
    </xdr:sp>
    <xdr:clientData/>
  </xdr:twoCellAnchor>
  <xdr:twoCellAnchor editAs="oneCell">
    <xdr:from>
      <xdr:col>0</xdr:col>
      <xdr:colOff>190500</xdr:colOff>
      <xdr:row>0</xdr:row>
      <xdr:rowOff>66675</xdr:rowOff>
    </xdr:from>
    <xdr:to>
      <xdr:col>7</xdr:col>
      <xdr:colOff>94729</xdr:colOff>
      <xdr:row>44</xdr:row>
      <xdr:rowOff>56261</xdr:rowOff>
    </xdr:to>
    <xdr:pic>
      <xdr:nvPicPr>
        <xdr:cNvPr id="2" name="Picture 1">
          <a:extLst>
            <a:ext uri="{FF2B5EF4-FFF2-40B4-BE49-F238E27FC236}">
              <a16:creationId xmlns:a16="http://schemas.microsoft.com/office/drawing/2014/main" id="{DF1BD161-F6E8-449B-B6FB-538C62AFC22A}"/>
            </a:ext>
          </a:extLst>
        </xdr:cNvPr>
        <xdr:cNvPicPr>
          <a:picLocks noChangeAspect="1"/>
        </xdr:cNvPicPr>
      </xdr:nvPicPr>
      <xdr:blipFill>
        <a:blip xmlns:r="http://schemas.openxmlformats.org/officeDocument/2006/relationships" r:embed="rId1"/>
        <a:stretch>
          <a:fillRect/>
        </a:stretch>
      </xdr:blipFill>
      <xdr:spPr>
        <a:xfrm>
          <a:off x="190500" y="66675"/>
          <a:ext cx="4171429" cy="7114286"/>
        </a:xfrm>
        <a:prstGeom prst="rect">
          <a:avLst/>
        </a:prstGeom>
      </xdr:spPr>
    </xdr:pic>
    <xdr:clientData/>
  </xdr:twoCellAnchor>
  <xdr:twoCellAnchor editAs="oneCell">
    <xdr:from>
      <xdr:col>8</xdr:col>
      <xdr:colOff>268941</xdr:colOff>
      <xdr:row>0</xdr:row>
      <xdr:rowOff>0</xdr:rowOff>
    </xdr:from>
    <xdr:to>
      <xdr:col>19</xdr:col>
      <xdr:colOff>486834</xdr:colOff>
      <xdr:row>42</xdr:row>
      <xdr:rowOff>39</xdr:rowOff>
    </xdr:to>
    <xdr:pic>
      <xdr:nvPicPr>
        <xdr:cNvPr id="9" name="Picture 8">
          <a:extLst>
            <a:ext uri="{FF2B5EF4-FFF2-40B4-BE49-F238E27FC236}">
              <a16:creationId xmlns:a16="http://schemas.microsoft.com/office/drawing/2014/main" id="{7FB5A2C1-80BB-45E2-91B3-D77BFDDE0550}"/>
            </a:ext>
          </a:extLst>
        </xdr:cNvPr>
        <xdr:cNvPicPr>
          <a:picLocks noChangeAspect="1"/>
        </xdr:cNvPicPr>
      </xdr:nvPicPr>
      <xdr:blipFill>
        <a:blip xmlns:r="http://schemas.openxmlformats.org/officeDocument/2006/relationships" r:embed="rId2"/>
        <a:stretch>
          <a:fillRect/>
        </a:stretch>
      </xdr:blipFill>
      <xdr:spPr>
        <a:xfrm>
          <a:off x="5179608" y="0"/>
          <a:ext cx="6970059" cy="6667539"/>
        </a:xfrm>
        <a:prstGeom prst="rect">
          <a:avLst/>
        </a:prstGeom>
      </xdr:spPr>
    </xdr:pic>
    <xdr:clientData/>
  </xdr:twoCellAnchor>
  <xdr:twoCellAnchor editAs="oneCell">
    <xdr:from>
      <xdr:col>0</xdr:col>
      <xdr:colOff>0</xdr:colOff>
      <xdr:row>47</xdr:row>
      <xdr:rowOff>84667</xdr:rowOff>
    </xdr:from>
    <xdr:to>
      <xdr:col>13</xdr:col>
      <xdr:colOff>371887</xdr:colOff>
      <xdr:row>87</xdr:row>
      <xdr:rowOff>130602</xdr:rowOff>
    </xdr:to>
    <xdr:pic>
      <xdr:nvPicPr>
        <xdr:cNvPr id="10" name="Picture 9">
          <a:extLst>
            <a:ext uri="{FF2B5EF4-FFF2-40B4-BE49-F238E27FC236}">
              <a16:creationId xmlns:a16="http://schemas.microsoft.com/office/drawing/2014/main" id="{009EF970-7BBB-4F42-B9B8-D73A0C22E67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0" y="7545917"/>
          <a:ext cx="8351720" cy="6395935"/>
        </a:xfrm>
        <a:prstGeom prst="rect">
          <a:avLst/>
        </a:prstGeom>
      </xdr:spPr>
    </xdr:pic>
    <xdr:clientData/>
  </xdr:twoCellAnchor>
  <xdr:twoCellAnchor editAs="oneCell">
    <xdr:from>
      <xdr:col>14</xdr:col>
      <xdr:colOff>84205</xdr:colOff>
      <xdr:row>49</xdr:row>
      <xdr:rowOff>64662</xdr:rowOff>
    </xdr:from>
    <xdr:to>
      <xdr:col>29</xdr:col>
      <xdr:colOff>105833</xdr:colOff>
      <xdr:row>79</xdr:row>
      <xdr:rowOff>50127</xdr:rowOff>
    </xdr:to>
    <xdr:pic>
      <xdr:nvPicPr>
        <xdr:cNvPr id="11" name="Picture 10">
          <a:extLst>
            <a:ext uri="{FF2B5EF4-FFF2-40B4-BE49-F238E27FC236}">
              <a16:creationId xmlns:a16="http://schemas.microsoft.com/office/drawing/2014/main" id="{D53F78C2-6FE4-4052-90BE-EB70C891249F}"/>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xdr:blipFill>
      <xdr:spPr>
        <a:xfrm>
          <a:off x="8233372" y="7843412"/>
          <a:ext cx="8752878" cy="4747965"/>
        </a:xfrm>
        <a:prstGeom prst="rect">
          <a:avLst/>
        </a:prstGeom>
      </xdr:spPr>
    </xdr:pic>
    <xdr:clientData/>
  </xdr:twoCellAnchor>
  <xdr:twoCellAnchor editAs="oneCell">
    <xdr:from>
      <xdr:col>10</xdr:col>
      <xdr:colOff>549088</xdr:colOff>
      <xdr:row>88</xdr:row>
      <xdr:rowOff>145676</xdr:rowOff>
    </xdr:from>
    <xdr:to>
      <xdr:col>19</xdr:col>
      <xdr:colOff>342830</xdr:colOff>
      <xdr:row>103</xdr:row>
      <xdr:rowOff>68631</xdr:rowOff>
    </xdr:to>
    <xdr:pic>
      <xdr:nvPicPr>
        <xdr:cNvPr id="6" name="Picture 5">
          <a:extLst>
            <a:ext uri="{FF2B5EF4-FFF2-40B4-BE49-F238E27FC236}">
              <a16:creationId xmlns:a16="http://schemas.microsoft.com/office/drawing/2014/main" id="{160E77F0-D8ED-4278-812C-BF6C9EE41D72}"/>
            </a:ext>
          </a:extLst>
        </xdr:cNvPr>
        <xdr:cNvPicPr>
          <a:picLocks noChangeAspect="1"/>
        </xdr:cNvPicPr>
      </xdr:nvPicPr>
      <xdr:blipFill>
        <a:blip xmlns:r="http://schemas.openxmlformats.org/officeDocument/2006/relationships" r:embed="rId5"/>
        <a:stretch>
          <a:fillRect/>
        </a:stretch>
      </xdr:blipFill>
      <xdr:spPr>
        <a:xfrm>
          <a:off x="6376147" y="13951323"/>
          <a:ext cx="5038095" cy="2276190"/>
        </a:xfrm>
        <a:prstGeom prst="rect">
          <a:avLst/>
        </a:prstGeom>
      </xdr:spPr>
    </xdr:pic>
    <xdr:clientData/>
  </xdr:twoCellAnchor>
  <xdr:twoCellAnchor editAs="oneCell">
    <xdr:from>
      <xdr:col>12</xdr:col>
      <xdr:colOff>145676</xdr:colOff>
      <xdr:row>105</xdr:row>
      <xdr:rowOff>145676</xdr:rowOff>
    </xdr:from>
    <xdr:to>
      <xdr:col>18</xdr:col>
      <xdr:colOff>163727</xdr:colOff>
      <xdr:row>119</xdr:row>
      <xdr:rowOff>73133</xdr:rowOff>
    </xdr:to>
    <xdr:pic>
      <xdr:nvPicPr>
        <xdr:cNvPr id="7" name="Picture 6">
          <a:extLst>
            <a:ext uri="{FF2B5EF4-FFF2-40B4-BE49-F238E27FC236}">
              <a16:creationId xmlns:a16="http://schemas.microsoft.com/office/drawing/2014/main" id="{0C5B336F-C86A-4885-BDE5-EE4AD96E901C}"/>
            </a:ext>
          </a:extLst>
        </xdr:cNvPr>
        <xdr:cNvPicPr>
          <a:picLocks noChangeAspect="1"/>
        </xdr:cNvPicPr>
      </xdr:nvPicPr>
      <xdr:blipFill>
        <a:blip xmlns:r="http://schemas.openxmlformats.org/officeDocument/2006/relationships" r:embed="rId6"/>
        <a:stretch>
          <a:fillRect/>
        </a:stretch>
      </xdr:blipFill>
      <xdr:spPr>
        <a:xfrm>
          <a:off x="7138147" y="16618323"/>
          <a:ext cx="3514286" cy="2123810"/>
        </a:xfrm>
        <a:prstGeom prst="rect">
          <a:avLst/>
        </a:prstGeom>
      </xdr:spPr>
    </xdr:pic>
    <xdr:clientData/>
  </xdr:twoCellAnchor>
  <xdr:twoCellAnchor editAs="oneCell">
    <xdr:from>
      <xdr:col>0</xdr:col>
      <xdr:colOff>302558</xdr:colOff>
      <xdr:row>89</xdr:row>
      <xdr:rowOff>11208</xdr:rowOff>
    </xdr:from>
    <xdr:to>
      <xdr:col>9</xdr:col>
      <xdr:colOff>191538</xdr:colOff>
      <xdr:row>125</xdr:row>
      <xdr:rowOff>153919</xdr:rowOff>
    </xdr:to>
    <xdr:pic>
      <xdr:nvPicPr>
        <xdr:cNvPr id="8" name="Picture 7">
          <a:extLst>
            <a:ext uri="{FF2B5EF4-FFF2-40B4-BE49-F238E27FC236}">
              <a16:creationId xmlns:a16="http://schemas.microsoft.com/office/drawing/2014/main" id="{DFB2D157-087C-4A93-A305-00704220140C}"/>
            </a:ext>
          </a:extLst>
        </xdr:cNvPr>
        <xdr:cNvPicPr>
          <a:picLocks noChangeAspect="1"/>
        </xdr:cNvPicPr>
      </xdr:nvPicPr>
      <xdr:blipFill>
        <a:blip xmlns:r="http://schemas.openxmlformats.org/officeDocument/2006/relationships" r:embed="rId7"/>
        <a:stretch>
          <a:fillRect/>
        </a:stretch>
      </xdr:blipFill>
      <xdr:spPr>
        <a:xfrm>
          <a:off x="302558" y="13973737"/>
          <a:ext cx="5133333" cy="57904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89648</xdr:colOff>
      <xdr:row>83</xdr:row>
      <xdr:rowOff>0</xdr:rowOff>
    </xdr:from>
    <xdr:to>
      <xdr:col>6</xdr:col>
      <xdr:colOff>11206</xdr:colOff>
      <xdr:row>98</xdr:row>
      <xdr:rowOff>97009</xdr:rowOff>
    </xdr:to>
    <xdr:pic>
      <xdr:nvPicPr>
        <xdr:cNvPr id="2" name="Picture 1">
          <a:extLst>
            <a:ext uri="{FF2B5EF4-FFF2-40B4-BE49-F238E27FC236}">
              <a16:creationId xmlns:a16="http://schemas.microsoft.com/office/drawing/2014/main" id="{96D633F9-9F70-E3CE-76F9-8DFCEACE0FBC}"/>
            </a:ext>
          </a:extLst>
        </xdr:cNvPr>
        <xdr:cNvPicPr>
          <a:picLocks noChangeAspect="1"/>
        </xdr:cNvPicPr>
      </xdr:nvPicPr>
      <xdr:blipFill>
        <a:blip xmlns:r="http://schemas.openxmlformats.org/officeDocument/2006/relationships" r:embed="rId1"/>
        <a:stretch>
          <a:fillRect/>
        </a:stretch>
      </xdr:blipFill>
      <xdr:spPr>
        <a:xfrm>
          <a:off x="89648" y="13077265"/>
          <a:ext cx="14018558" cy="253989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27902</xdr:colOff>
      <xdr:row>1</xdr:row>
      <xdr:rowOff>52420</xdr:rowOff>
    </xdr:from>
    <xdr:to>
      <xdr:col>2</xdr:col>
      <xdr:colOff>841063</xdr:colOff>
      <xdr:row>1</xdr:row>
      <xdr:rowOff>476262</xdr:rowOff>
    </xdr:to>
    <xdr:pic>
      <xdr:nvPicPr>
        <xdr:cNvPr id="4" name="Picture 3">
          <a:extLst>
            <a:ext uri="{FF2B5EF4-FFF2-40B4-BE49-F238E27FC236}">
              <a16:creationId xmlns:a16="http://schemas.microsoft.com/office/drawing/2014/main" id="{0EFCA759-FADF-4DA3-A6F9-1E6943268A8A}"/>
            </a:ext>
          </a:extLst>
        </xdr:cNvPr>
        <xdr:cNvPicPr>
          <a:picLocks noChangeAspect="1"/>
        </xdr:cNvPicPr>
      </xdr:nvPicPr>
      <xdr:blipFill>
        <a:blip xmlns:r="http://schemas.openxmlformats.org/officeDocument/2006/relationships" r:embed="rId1"/>
        <a:stretch>
          <a:fillRect/>
        </a:stretch>
      </xdr:blipFill>
      <xdr:spPr>
        <a:xfrm>
          <a:off x="144319" y="126503"/>
          <a:ext cx="1797411" cy="423842"/>
        </a:xfrm>
        <a:prstGeom prst="rect">
          <a:avLst/>
        </a:prstGeom>
      </xdr:spPr>
    </xdr:pic>
    <xdr:clientData/>
  </xdr:twoCellAnchor>
  <xdr:twoCellAnchor editAs="oneCell">
    <xdr:from>
      <xdr:col>6</xdr:col>
      <xdr:colOff>212289</xdr:colOff>
      <xdr:row>4</xdr:row>
      <xdr:rowOff>60387</xdr:rowOff>
    </xdr:from>
    <xdr:to>
      <xdr:col>11</xdr:col>
      <xdr:colOff>1954007</xdr:colOff>
      <xdr:row>18</xdr:row>
      <xdr:rowOff>188720</xdr:rowOff>
    </xdr:to>
    <xdr:pic>
      <xdr:nvPicPr>
        <xdr:cNvPr id="2" name="Picture 1">
          <a:extLst>
            <a:ext uri="{FF2B5EF4-FFF2-40B4-BE49-F238E27FC236}">
              <a16:creationId xmlns:a16="http://schemas.microsoft.com/office/drawing/2014/main" id="{117D7703-E9EB-44BF-84F4-633BF21F4CC7}"/>
            </a:ext>
          </a:extLst>
        </xdr:cNvPr>
        <xdr:cNvPicPr>
          <a:picLocks noChangeAspect="1"/>
        </xdr:cNvPicPr>
      </xdr:nvPicPr>
      <xdr:blipFill>
        <a:blip xmlns:r="http://schemas.openxmlformats.org/officeDocument/2006/relationships" r:embed="rId2"/>
        <a:stretch>
          <a:fillRect/>
        </a:stretch>
      </xdr:blipFill>
      <xdr:spPr>
        <a:xfrm>
          <a:off x="6043706" y="1086970"/>
          <a:ext cx="5318884" cy="2805917"/>
        </a:xfrm>
        <a:prstGeom prst="rect">
          <a:avLst/>
        </a:prstGeom>
      </xdr:spPr>
    </xdr:pic>
    <xdr:clientData/>
  </xdr:twoCellAnchor>
  <xdr:twoCellAnchor editAs="absolute">
    <xdr:from>
      <xdr:col>1</xdr:col>
      <xdr:colOff>609600</xdr:colOff>
      <xdr:row>35</xdr:row>
      <xdr:rowOff>740095</xdr:rowOff>
    </xdr:from>
    <xdr:to>
      <xdr:col>3</xdr:col>
      <xdr:colOff>781050</xdr:colOff>
      <xdr:row>36</xdr:row>
      <xdr:rowOff>600697</xdr:rowOff>
    </xdr:to>
    <xdr:sp macro="" textlink="">
      <xdr:nvSpPr>
        <xdr:cNvPr id="53257" name="Text Box 9" hidden="1">
          <a:extLst>
            <a:ext uri="{FF2B5EF4-FFF2-40B4-BE49-F238E27FC236}">
              <a16:creationId xmlns:a16="http://schemas.microsoft.com/office/drawing/2014/main" id="{1A119E47-35F0-45D2-BA92-BA30F78A97D6}"/>
            </a:ext>
          </a:extLst>
        </xdr:cNvPr>
        <xdr:cNvSpPr txBox="1">
          <a:spLocks noChangeArrowheads="1"/>
        </xdr:cNvSpPr>
      </xdr:nvSpPr>
      <xdr:spPr bwMode="auto">
        <a:xfrm>
          <a:off x="723900" y="7677150"/>
          <a:ext cx="2790825" cy="647700"/>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doug_johnson_nexteer_com/Documents/Desktop/Copy%20of%20RSK60713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V"/>
      <sheetName val="FlowChart"/>
      <sheetName val="Notes"/>
      <sheetName val="Thimble Install"/>
      <sheetName val="Station #1"/>
      <sheetName val="Station #2"/>
      <sheetName val="Station #3"/>
      <sheetName val="Unload"/>
    </sheetNames>
    <sheetDataSet>
      <sheetData sheetId="0">
        <row r="2">
          <cell r="E2" t="str">
            <v>----- material handler -----</v>
          </cell>
        </row>
        <row r="3">
          <cell r="E3" t="str">
            <v>stocking/restocking (process/parts)</v>
          </cell>
        </row>
        <row r="5">
          <cell r="E5" t="str">
            <v>----- operator -----</v>
          </cell>
        </row>
        <row r="6">
          <cell r="E6" t="str">
            <v>load/unload part</v>
          </cell>
        </row>
        <row r="7">
          <cell r="E7" t="str">
            <v>operator assemble parts</v>
          </cell>
        </row>
        <row r="8">
          <cell r="E8" t="str">
            <v>drive fastener</v>
          </cell>
        </row>
        <row r="9">
          <cell r="E9" t="str">
            <v>reject bad part</v>
          </cell>
        </row>
        <row r="10">
          <cell r="E10" t="str">
            <v>initiate cycle</v>
          </cell>
        </row>
        <row r="11">
          <cell r="E11" t="str">
            <v>manual motions (pb)</v>
          </cell>
        </row>
        <row r="12">
          <cell r="E12" t="str">
            <v>clear jams</v>
          </cell>
        </row>
        <row r="13">
          <cell r="E13" t="str">
            <v>verify calibration</v>
          </cell>
        </row>
        <row r="14">
          <cell r="E14" t="str">
            <v>tool change</v>
          </cell>
        </row>
        <row r="15">
          <cell r="E15" t="str">
            <v>operator intervention</v>
          </cell>
        </row>
        <row r="16">
          <cell r="E16" t="str">
            <v>blow-off chips</v>
          </cell>
        </row>
        <row r="18">
          <cell r="E18" t="str">
            <v>----- set-up person -----</v>
          </cell>
        </row>
        <row r="19">
          <cell r="E19" t="str">
            <v>changeover</v>
          </cell>
        </row>
        <row r="20">
          <cell r="E20" t="str">
            <v>calibrate/set-up</v>
          </cell>
        </row>
        <row r="21">
          <cell r="E21" t="str">
            <v>lubricate machine</v>
          </cell>
        </row>
        <row r="22">
          <cell r="E22" t="str">
            <v>program/teach/jog</v>
          </cell>
        </row>
        <row r="24">
          <cell r="E24" t="str">
            <v>----- skilled trades -----</v>
          </cell>
        </row>
        <row r="25">
          <cell r="E25" t="str">
            <v>troubleshooting</v>
          </cell>
        </row>
        <row r="26">
          <cell r="E26" t="str">
            <v>adjust control component</v>
          </cell>
        </row>
        <row r="27">
          <cell r="E27" t="str">
            <v>mechanical adjustments</v>
          </cell>
        </row>
        <row r="28">
          <cell r="E28" t="str">
            <v>preventive maintenance</v>
          </cell>
        </row>
        <row r="29">
          <cell r="E29" t="str">
            <v>major repair/component replacement</v>
          </cell>
        </row>
        <row r="31">
          <cell r="E31" t="str">
            <v>----- passer-by -----</v>
          </cell>
        </row>
        <row r="32">
          <cell r="E32" t="str">
            <v>inadvertent access</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H245"/>
  <sheetViews>
    <sheetView zoomScaleNormal="100" workbookViewId="0">
      <selection activeCell="C26" sqref="C26"/>
    </sheetView>
  </sheetViews>
  <sheetFormatPr defaultColWidth="9.1796875" defaultRowHeight="10.5" x14ac:dyDescent="0.25"/>
  <cols>
    <col min="1" max="1" width="27.1796875" style="37" bestFit="1" customWidth="1"/>
    <col min="2" max="2" width="23.7265625" style="37" bestFit="1" customWidth="1"/>
    <col min="3" max="3" width="26" style="37" bestFit="1" customWidth="1"/>
    <col min="4" max="4" width="33.1796875" style="37" bestFit="1" customWidth="1"/>
    <col min="5" max="5" width="37.26953125" style="36" bestFit="1" customWidth="1"/>
    <col min="6" max="6" width="28.453125" style="38" customWidth="1"/>
    <col min="7" max="7" width="36.26953125" style="38" customWidth="1"/>
    <col min="8" max="8" width="48.54296875" style="37" bestFit="1" customWidth="1"/>
    <col min="9" max="16384" width="9.1796875" style="37"/>
  </cols>
  <sheetData>
    <row r="1" spans="1:8" s="18" customFormat="1" ht="18.5" x14ac:dyDescent="0.45">
      <c r="E1" s="19"/>
      <c r="F1" s="20"/>
      <c r="G1" s="20"/>
    </row>
    <row r="2" spans="1:8" s="21" customFormat="1" ht="15.5" x14ac:dyDescent="0.25">
      <c r="A2" s="21" t="s">
        <v>304</v>
      </c>
      <c r="B2" s="21" t="s">
        <v>0</v>
      </c>
      <c r="C2" s="21" t="s">
        <v>1</v>
      </c>
      <c r="D2" s="21" t="s">
        <v>2</v>
      </c>
      <c r="E2" s="22" t="s">
        <v>3</v>
      </c>
      <c r="F2" s="23" t="s">
        <v>4</v>
      </c>
      <c r="G2" s="23" t="s">
        <v>5</v>
      </c>
      <c r="H2" s="21" t="s">
        <v>6</v>
      </c>
    </row>
    <row r="3" spans="1:8" s="25" customFormat="1" ht="11.25" customHeight="1" x14ac:dyDescent="0.25">
      <c r="A3" s="24" t="s">
        <v>460</v>
      </c>
      <c r="B3" s="25" t="s">
        <v>7</v>
      </c>
      <c r="C3" s="26" t="s">
        <v>8</v>
      </c>
      <c r="D3" s="26" t="s">
        <v>9</v>
      </c>
      <c r="E3" s="27" t="s">
        <v>10</v>
      </c>
      <c r="F3" s="28" t="s">
        <v>11</v>
      </c>
      <c r="G3" s="29" t="s">
        <v>12</v>
      </c>
      <c r="H3" s="30" t="s">
        <v>13</v>
      </c>
    </row>
    <row r="4" spans="1:8" s="25" customFormat="1" ht="11.25" customHeight="1" x14ac:dyDescent="0.25">
      <c r="B4" s="25" t="s">
        <v>14</v>
      </c>
      <c r="C4" s="27" t="s">
        <v>15</v>
      </c>
      <c r="D4" s="25" t="s">
        <v>16</v>
      </c>
      <c r="E4" s="27" t="s">
        <v>17</v>
      </c>
      <c r="F4" s="31" t="s">
        <v>18</v>
      </c>
      <c r="G4" s="25" t="s">
        <v>19</v>
      </c>
      <c r="H4" s="25" t="s">
        <v>20</v>
      </c>
    </row>
    <row r="5" spans="1:8" s="25" customFormat="1" ht="11.25" customHeight="1" x14ac:dyDescent="0.25">
      <c r="B5" s="25" t="s">
        <v>21</v>
      </c>
      <c r="C5" s="25" t="s">
        <v>22</v>
      </c>
      <c r="D5" s="25" t="s">
        <v>316</v>
      </c>
      <c r="E5" s="26" t="s">
        <v>23</v>
      </c>
      <c r="F5" s="28" t="s">
        <v>24</v>
      </c>
      <c r="G5" s="25" t="s">
        <v>25</v>
      </c>
      <c r="H5" s="25" t="s">
        <v>302</v>
      </c>
    </row>
    <row r="6" spans="1:8" s="25" customFormat="1" ht="11.25" customHeight="1" x14ac:dyDescent="0.25">
      <c r="B6" s="25" t="s">
        <v>26</v>
      </c>
      <c r="E6" s="27" t="s">
        <v>27</v>
      </c>
      <c r="F6" s="28" t="s">
        <v>28</v>
      </c>
      <c r="G6" s="25" t="s">
        <v>29</v>
      </c>
      <c r="H6" s="25" t="s">
        <v>303</v>
      </c>
    </row>
    <row r="7" spans="1:8" s="25" customFormat="1" ht="11.25" customHeight="1" x14ac:dyDescent="0.25">
      <c r="B7" s="25" t="s">
        <v>30</v>
      </c>
      <c r="D7" s="26" t="s">
        <v>31</v>
      </c>
      <c r="E7" s="27" t="s">
        <v>32</v>
      </c>
      <c r="F7" s="28" t="s">
        <v>33</v>
      </c>
      <c r="G7" s="25" t="s">
        <v>34</v>
      </c>
    </row>
    <row r="8" spans="1:8" s="25" customFormat="1" ht="11.25" customHeight="1" x14ac:dyDescent="0.25">
      <c r="C8" s="26" t="s">
        <v>35</v>
      </c>
      <c r="D8" s="25" t="s">
        <v>36</v>
      </c>
      <c r="E8" s="27" t="s">
        <v>37</v>
      </c>
      <c r="F8" s="28" t="s">
        <v>38</v>
      </c>
      <c r="G8" s="25" t="s">
        <v>39</v>
      </c>
    </row>
    <row r="9" spans="1:8" s="25" customFormat="1" ht="11.25" customHeight="1" x14ac:dyDescent="0.25">
      <c r="B9" s="21" t="s">
        <v>40</v>
      </c>
      <c r="C9" s="27" t="s">
        <v>15</v>
      </c>
      <c r="D9" s="25" t="s">
        <v>41</v>
      </c>
      <c r="E9" s="27" t="s">
        <v>42</v>
      </c>
      <c r="F9" s="28" t="s">
        <v>43</v>
      </c>
      <c r="G9" s="25" t="s">
        <v>314</v>
      </c>
    </row>
    <row r="10" spans="1:8" s="25" customFormat="1" ht="11.25" customHeight="1" x14ac:dyDescent="0.25">
      <c r="B10" s="29" t="s">
        <v>45</v>
      </c>
      <c r="C10" s="25" t="s">
        <v>46</v>
      </c>
      <c r="D10" s="25" t="s">
        <v>47</v>
      </c>
      <c r="E10" s="27" t="s">
        <v>48</v>
      </c>
      <c r="F10" s="28" t="s">
        <v>393</v>
      </c>
      <c r="G10" s="27" t="s">
        <v>44</v>
      </c>
    </row>
    <row r="11" spans="1:8" s="25" customFormat="1" ht="11.25" customHeight="1" x14ac:dyDescent="0.25">
      <c r="B11" s="25" t="s">
        <v>305</v>
      </c>
      <c r="C11" s="25" t="s">
        <v>51</v>
      </c>
      <c r="D11" s="25" t="s">
        <v>52</v>
      </c>
      <c r="E11" s="27" t="s">
        <v>53</v>
      </c>
      <c r="F11" s="28" t="s">
        <v>49</v>
      </c>
      <c r="G11" s="27" t="s">
        <v>50</v>
      </c>
    </row>
    <row r="12" spans="1:8" s="25" customFormat="1" ht="11.25" customHeight="1" x14ac:dyDescent="0.25">
      <c r="B12" s="25" t="s">
        <v>306</v>
      </c>
      <c r="C12" s="25" t="s">
        <v>56</v>
      </c>
      <c r="D12" s="25" t="s">
        <v>57</v>
      </c>
      <c r="E12" s="27" t="s">
        <v>58</v>
      </c>
      <c r="F12" s="28" t="s">
        <v>54</v>
      </c>
      <c r="G12" s="27" t="s">
        <v>55</v>
      </c>
    </row>
    <row r="13" spans="1:8" s="25" customFormat="1" ht="11.25" customHeight="1" x14ac:dyDescent="0.25">
      <c r="B13" s="25" t="s">
        <v>307</v>
      </c>
      <c r="C13" s="25" t="s">
        <v>61</v>
      </c>
      <c r="D13" s="25" t="s">
        <v>323</v>
      </c>
      <c r="E13" s="27" t="s">
        <v>62</v>
      </c>
      <c r="F13" s="33" t="s">
        <v>59</v>
      </c>
      <c r="G13" s="27" t="s">
        <v>60</v>
      </c>
    </row>
    <row r="14" spans="1:8" s="25" customFormat="1" ht="11.25" customHeight="1" x14ac:dyDescent="0.25">
      <c r="B14" s="25" t="s">
        <v>308</v>
      </c>
      <c r="C14" s="25" t="s">
        <v>22</v>
      </c>
      <c r="D14" s="25" t="s">
        <v>315</v>
      </c>
      <c r="E14" s="27" t="s">
        <v>66</v>
      </c>
      <c r="F14" s="28" t="s">
        <v>63</v>
      </c>
      <c r="G14" s="27" t="s">
        <v>64</v>
      </c>
    </row>
    <row r="15" spans="1:8" s="25" customFormat="1" ht="11.25" customHeight="1" x14ac:dyDescent="0.25">
      <c r="B15" s="25" t="s">
        <v>309</v>
      </c>
      <c r="D15" s="25" t="s">
        <v>65</v>
      </c>
      <c r="E15" s="27" t="s">
        <v>69</v>
      </c>
      <c r="F15" s="28" t="s">
        <v>67</v>
      </c>
      <c r="G15" s="27" t="s">
        <v>68</v>
      </c>
      <c r="H15" s="30" t="s">
        <v>295</v>
      </c>
    </row>
    <row r="16" spans="1:8" s="25" customFormat="1" ht="11.25" customHeight="1" x14ac:dyDescent="0.25">
      <c r="B16" s="25" t="s">
        <v>310</v>
      </c>
      <c r="C16" s="26" t="s">
        <v>72</v>
      </c>
      <c r="D16" s="25" t="s">
        <v>316</v>
      </c>
      <c r="E16" s="27" t="s">
        <v>317</v>
      </c>
      <c r="F16" s="28" t="s">
        <v>70</v>
      </c>
      <c r="G16" s="27" t="s">
        <v>71</v>
      </c>
      <c r="H16" s="25" t="s">
        <v>296</v>
      </c>
    </row>
    <row r="17" spans="2:8" s="25" customFormat="1" ht="11.25" customHeight="1" x14ac:dyDescent="0.25">
      <c r="B17" s="25" t="s">
        <v>311</v>
      </c>
      <c r="C17" s="27" t="s">
        <v>15</v>
      </c>
      <c r="D17" s="25" t="s">
        <v>73</v>
      </c>
      <c r="E17" s="27" t="s">
        <v>77</v>
      </c>
      <c r="F17" s="28" t="s">
        <v>74</v>
      </c>
      <c r="G17" s="27" t="s">
        <v>75</v>
      </c>
      <c r="H17" s="25" t="s">
        <v>297</v>
      </c>
    </row>
    <row r="18" spans="2:8" s="25" customFormat="1" ht="11.25" customHeight="1" x14ac:dyDescent="0.25">
      <c r="B18" s="25" t="s">
        <v>312</v>
      </c>
      <c r="C18" s="25" t="s">
        <v>46</v>
      </c>
      <c r="D18" s="25" t="s">
        <v>76</v>
      </c>
      <c r="E18" s="27" t="s">
        <v>81</v>
      </c>
      <c r="F18" s="28" t="s">
        <v>78</v>
      </c>
      <c r="G18" s="27" t="s">
        <v>79</v>
      </c>
    </row>
    <row r="19" spans="2:8" s="25" customFormat="1" ht="11.25" customHeight="1" x14ac:dyDescent="0.25">
      <c r="B19" s="25" t="s">
        <v>395</v>
      </c>
      <c r="C19" s="25" t="s">
        <v>56</v>
      </c>
      <c r="D19" s="25" t="s">
        <v>80</v>
      </c>
      <c r="E19" s="27" t="s">
        <v>85</v>
      </c>
      <c r="F19" s="28" t="s">
        <v>82</v>
      </c>
      <c r="G19" s="27" t="s">
        <v>83</v>
      </c>
    </row>
    <row r="20" spans="2:8" s="25" customFormat="1" ht="11.25" customHeight="1" x14ac:dyDescent="0.25">
      <c r="B20" s="25" t="s">
        <v>396</v>
      </c>
      <c r="C20" s="25" t="s">
        <v>61</v>
      </c>
      <c r="D20" s="25" t="s">
        <v>84</v>
      </c>
      <c r="E20" s="26" t="s">
        <v>89</v>
      </c>
      <c r="F20" s="28" t="s">
        <v>86</v>
      </c>
      <c r="G20" s="27" t="s">
        <v>87</v>
      </c>
    </row>
    <row r="21" spans="2:8" s="25" customFormat="1" ht="11.25" customHeight="1" x14ac:dyDescent="0.25">
      <c r="B21" s="25" t="s">
        <v>397</v>
      </c>
      <c r="C21" s="25" t="s">
        <v>22</v>
      </c>
      <c r="D21" s="25" t="s">
        <v>88</v>
      </c>
      <c r="E21" s="27" t="s">
        <v>92</v>
      </c>
      <c r="F21" s="33" t="s">
        <v>90</v>
      </c>
      <c r="G21" s="27" t="s">
        <v>300</v>
      </c>
    </row>
    <row r="22" spans="2:8" s="25" customFormat="1" ht="11.25" customHeight="1" x14ac:dyDescent="0.25">
      <c r="B22" s="25" t="s">
        <v>398</v>
      </c>
      <c r="E22" s="27" t="s">
        <v>96</v>
      </c>
      <c r="F22" s="28" t="s">
        <v>93</v>
      </c>
      <c r="G22" s="27" t="s">
        <v>91</v>
      </c>
    </row>
    <row r="23" spans="2:8" s="25" customFormat="1" ht="11.25" customHeight="1" x14ac:dyDescent="0.25">
      <c r="D23" s="26" t="s">
        <v>95</v>
      </c>
      <c r="E23" s="27" t="s">
        <v>100</v>
      </c>
      <c r="F23" s="28" t="s">
        <v>97</v>
      </c>
      <c r="G23" s="27" t="s">
        <v>94</v>
      </c>
    </row>
    <row r="24" spans="2:8" s="25" customFormat="1" ht="11.25" customHeight="1" x14ac:dyDescent="0.25">
      <c r="D24" s="25" t="s">
        <v>99</v>
      </c>
      <c r="E24" s="27" t="s">
        <v>103</v>
      </c>
      <c r="F24" s="28" t="s">
        <v>101</v>
      </c>
      <c r="G24" s="27" t="s">
        <v>98</v>
      </c>
    </row>
    <row r="25" spans="2:8" s="25" customFormat="1" ht="11.25" customHeight="1" x14ac:dyDescent="0.25">
      <c r="D25" s="25" t="s">
        <v>316</v>
      </c>
      <c r="E25" s="27" t="s">
        <v>107</v>
      </c>
      <c r="F25" s="28" t="s">
        <v>104</v>
      </c>
      <c r="G25" s="25" t="s">
        <v>102</v>
      </c>
    </row>
    <row r="26" spans="2:8" s="25" customFormat="1" ht="11.25" customHeight="1" x14ac:dyDescent="0.25">
      <c r="D26" s="25" t="s">
        <v>106</v>
      </c>
      <c r="E26" s="27" t="s">
        <v>111</v>
      </c>
      <c r="F26" s="28" t="s">
        <v>108</v>
      </c>
      <c r="G26" s="25" t="s">
        <v>105</v>
      </c>
    </row>
    <row r="27" spans="2:8" s="25" customFormat="1" ht="11.25" customHeight="1" x14ac:dyDescent="0.25">
      <c r="D27" s="25" t="s">
        <v>110</v>
      </c>
      <c r="E27" s="27" t="s">
        <v>114</v>
      </c>
      <c r="F27" s="33" t="s">
        <v>112</v>
      </c>
      <c r="G27" s="27" t="s">
        <v>109</v>
      </c>
    </row>
    <row r="28" spans="2:8" s="25" customFormat="1" ht="11.25" customHeight="1" x14ac:dyDescent="0.25">
      <c r="D28" s="25" t="s">
        <v>319</v>
      </c>
      <c r="E28" s="27" t="s">
        <v>116</v>
      </c>
      <c r="F28" s="28" t="s">
        <v>115</v>
      </c>
      <c r="G28" s="27" t="s">
        <v>388</v>
      </c>
    </row>
    <row r="29" spans="2:8" s="25" customFormat="1" ht="11.25" customHeight="1" x14ac:dyDescent="0.25">
      <c r="D29" s="25" t="s">
        <v>73</v>
      </c>
      <c r="E29" s="27" t="s">
        <v>119</v>
      </c>
      <c r="F29" s="28" t="s">
        <v>117</v>
      </c>
      <c r="G29" s="25" t="s">
        <v>113</v>
      </c>
    </row>
    <row r="30" spans="2:8" s="25" customFormat="1" ht="11.25" customHeight="1" x14ac:dyDescent="0.25">
      <c r="E30" s="27" t="s">
        <v>123</v>
      </c>
      <c r="F30" s="28" t="s">
        <v>120</v>
      </c>
    </row>
    <row r="31" spans="2:8" s="25" customFormat="1" ht="11.25" customHeight="1" x14ac:dyDescent="0.25">
      <c r="D31" s="26" t="s">
        <v>122</v>
      </c>
      <c r="E31" s="27" t="s">
        <v>127</v>
      </c>
      <c r="F31" s="28" t="s">
        <v>124</v>
      </c>
      <c r="G31" s="29" t="s">
        <v>118</v>
      </c>
    </row>
    <row r="32" spans="2:8" s="25" customFormat="1" ht="11.25" customHeight="1" x14ac:dyDescent="0.25">
      <c r="D32" s="25" t="s">
        <v>126</v>
      </c>
      <c r="E32" s="26" t="s">
        <v>129</v>
      </c>
      <c r="F32" s="28" t="s">
        <v>128</v>
      </c>
      <c r="G32" s="28" t="s">
        <v>121</v>
      </c>
    </row>
    <row r="33" spans="4:7" s="25" customFormat="1" ht="11.25" customHeight="1" x14ac:dyDescent="0.25">
      <c r="D33" s="25" t="s">
        <v>316</v>
      </c>
      <c r="E33" s="27" t="s">
        <v>132</v>
      </c>
      <c r="F33" s="28" t="s">
        <v>130</v>
      </c>
      <c r="G33" s="28" t="s">
        <v>125</v>
      </c>
    </row>
    <row r="34" spans="4:7" s="25" customFormat="1" ht="11.25" customHeight="1" x14ac:dyDescent="0.25">
      <c r="D34" s="25" t="s">
        <v>319</v>
      </c>
      <c r="E34" s="27" t="s">
        <v>136</v>
      </c>
      <c r="F34" s="33" t="s">
        <v>133</v>
      </c>
      <c r="G34" s="28" t="s">
        <v>394</v>
      </c>
    </row>
    <row r="35" spans="4:7" s="25" customFormat="1" ht="11.25" customHeight="1" x14ac:dyDescent="0.25">
      <c r="D35" s="25" t="s">
        <v>135</v>
      </c>
      <c r="E35" s="27" t="s">
        <v>139</v>
      </c>
      <c r="F35" s="28"/>
      <c r="G35" s="28" t="s">
        <v>313</v>
      </c>
    </row>
    <row r="36" spans="4:7" s="25" customFormat="1" ht="11.25" customHeight="1" x14ac:dyDescent="0.25">
      <c r="D36" s="25" t="s">
        <v>138</v>
      </c>
      <c r="E36" s="27" t="s">
        <v>142</v>
      </c>
      <c r="F36" s="28"/>
      <c r="G36" s="28" t="s">
        <v>134</v>
      </c>
    </row>
    <row r="37" spans="4:7" s="25" customFormat="1" ht="11.25" customHeight="1" x14ac:dyDescent="0.25">
      <c r="D37" s="25" t="s">
        <v>141</v>
      </c>
      <c r="E37" s="27" t="s">
        <v>145</v>
      </c>
      <c r="F37" s="28"/>
      <c r="G37" s="28" t="s">
        <v>131</v>
      </c>
    </row>
    <row r="38" spans="4:7" s="25" customFormat="1" ht="11.25" customHeight="1" x14ac:dyDescent="0.25">
      <c r="D38" s="25" t="s">
        <v>144</v>
      </c>
      <c r="E38" s="27" t="s">
        <v>147</v>
      </c>
      <c r="F38" s="28"/>
      <c r="G38" s="28" t="s">
        <v>137</v>
      </c>
    </row>
    <row r="39" spans="4:7" s="25" customFormat="1" ht="11.25" customHeight="1" x14ac:dyDescent="0.25">
      <c r="D39" s="25" t="s">
        <v>73</v>
      </c>
      <c r="E39" s="27" t="s">
        <v>149</v>
      </c>
      <c r="F39" s="28"/>
      <c r="G39" s="28" t="s">
        <v>140</v>
      </c>
    </row>
    <row r="40" spans="4:7" s="25" customFormat="1" ht="11.25" customHeight="1" x14ac:dyDescent="0.25">
      <c r="D40" s="27"/>
      <c r="E40" s="27" t="s">
        <v>152</v>
      </c>
      <c r="F40" s="28"/>
      <c r="G40" s="28" t="s">
        <v>143</v>
      </c>
    </row>
    <row r="41" spans="4:7" s="25" customFormat="1" ht="11.25" customHeight="1" x14ac:dyDescent="0.25">
      <c r="D41" s="26" t="s">
        <v>151</v>
      </c>
      <c r="E41" s="27" t="s">
        <v>155</v>
      </c>
      <c r="F41" s="28"/>
      <c r="G41" s="28" t="s">
        <v>146</v>
      </c>
    </row>
    <row r="42" spans="4:7" s="25" customFormat="1" ht="11.25" customHeight="1" x14ac:dyDescent="0.25">
      <c r="D42" s="25" t="s">
        <v>154</v>
      </c>
      <c r="E42" s="26" t="s">
        <v>157</v>
      </c>
      <c r="F42" s="28"/>
      <c r="G42" s="25" t="s">
        <v>148</v>
      </c>
    </row>
    <row r="43" spans="4:7" s="25" customFormat="1" ht="11.25" customHeight="1" x14ac:dyDescent="0.25">
      <c r="E43" s="27" t="s">
        <v>158</v>
      </c>
      <c r="F43" s="28"/>
      <c r="G43" s="28" t="s">
        <v>150</v>
      </c>
    </row>
    <row r="44" spans="4:7" s="25" customFormat="1" ht="11.25" customHeight="1" x14ac:dyDescent="0.25">
      <c r="E44" s="27" t="s">
        <v>160</v>
      </c>
      <c r="F44" s="28"/>
      <c r="G44" s="28" t="s">
        <v>367</v>
      </c>
    </row>
    <row r="45" spans="4:7" s="25" customFormat="1" ht="11.25" customHeight="1" x14ac:dyDescent="0.25">
      <c r="D45" s="32"/>
      <c r="E45" s="27" t="s">
        <v>161</v>
      </c>
      <c r="F45" s="28"/>
      <c r="G45" s="28" t="s">
        <v>153</v>
      </c>
    </row>
    <row r="46" spans="4:7" s="25" customFormat="1" ht="11.25" customHeight="1" x14ac:dyDescent="0.25">
      <c r="E46" s="27" t="s">
        <v>162</v>
      </c>
      <c r="F46" s="28"/>
      <c r="G46" s="25" t="s">
        <v>318</v>
      </c>
    </row>
    <row r="47" spans="4:7" s="25" customFormat="1" ht="11.25" customHeight="1" x14ac:dyDescent="0.25">
      <c r="E47" s="27" t="s">
        <v>164</v>
      </c>
      <c r="F47" s="28"/>
      <c r="G47" s="25" t="s">
        <v>156</v>
      </c>
    </row>
    <row r="48" spans="4:7" s="25" customFormat="1" ht="11.25" customHeight="1" x14ac:dyDescent="0.25">
      <c r="E48" s="26" t="s">
        <v>165</v>
      </c>
      <c r="F48" s="28"/>
      <c r="G48" s="28" t="s">
        <v>392</v>
      </c>
    </row>
    <row r="49" spans="5:7" s="25" customFormat="1" ht="11.25" customHeight="1" x14ac:dyDescent="0.25">
      <c r="E49" s="27" t="s">
        <v>167</v>
      </c>
      <c r="F49" s="28"/>
      <c r="G49" s="28" t="s">
        <v>159</v>
      </c>
    </row>
    <row r="50" spans="5:7" s="25" customFormat="1" ht="11.25" customHeight="1" x14ac:dyDescent="0.25">
      <c r="E50" s="27" t="s">
        <v>169</v>
      </c>
      <c r="F50" s="28"/>
      <c r="G50" s="28" t="s">
        <v>326</v>
      </c>
    </row>
    <row r="51" spans="5:7" s="25" customFormat="1" ht="11.25" customHeight="1" x14ac:dyDescent="0.25">
      <c r="E51" s="27" t="s">
        <v>172</v>
      </c>
      <c r="F51" s="28"/>
      <c r="G51" s="28" t="s">
        <v>325</v>
      </c>
    </row>
    <row r="52" spans="5:7" s="25" customFormat="1" ht="11.25" customHeight="1" x14ac:dyDescent="0.25">
      <c r="E52" s="27" t="s">
        <v>174</v>
      </c>
      <c r="F52" s="28"/>
      <c r="G52" s="28" t="s">
        <v>324</v>
      </c>
    </row>
    <row r="53" spans="5:7" s="25" customFormat="1" ht="11.25" customHeight="1" x14ac:dyDescent="0.25">
      <c r="E53" s="27" t="s">
        <v>175</v>
      </c>
      <c r="F53" s="28"/>
      <c r="G53" s="28" t="s">
        <v>163</v>
      </c>
    </row>
    <row r="54" spans="5:7" s="25" customFormat="1" ht="11.25" customHeight="1" x14ac:dyDescent="0.25">
      <c r="E54" s="27" t="s">
        <v>177</v>
      </c>
      <c r="F54" s="28"/>
      <c r="G54" s="28"/>
    </row>
    <row r="55" spans="5:7" s="25" customFormat="1" ht="11.25" customHeight="1" x14ac:dyDescent="0.25">
      <c r="E55" s="27" t="s">
        <v>179</v>
      </c>
      <c r="F55" s="28"/>
      <c r="G55" s="29" t="s">
        <v>166</v>
      </c>
    </row>
    <row r="56" spans="5:7" s="25" customFormat="1" ht="11.25" customHeight="1" x14ac:dyDescent="0.25">
      <c r="E56" s="27" t="s">
        <v>119</v>
      </c>
      <c r="F56" s="28"/>
      <c r="G56" s="25" t="s">
        <v>168</v>
      </c>
    </row>
    <row r="57" spans="5:7" s="25" customFormat="1" ht="11.25" customHeight="1" x14ac:dyDescent="0.25">
      <c r="E57" s="34" t="s">
        <v>182</v>
      </c>
      <c r="F57" s="28"/>
      <c r="G57" s="33" t="s">
        <v>170</v>
      </c>
    </row>
    <row r="58" spans="5:7" s="25" customFormat="1" ht="11.25" customHeight="1" x14ac:dyDescent="0.25">
      <c r="E58" s="34" t="s">
        <v>182</v>
      </c>
      <c r="F58" s="28"/>
      <c r="G58" s="33" t="s">
        <v>173</v>
      </c>
    </row>
    <row r="59" spans="5:7" s="25" customFormat="1" ht="11.25" customHeight="1" x14ac:dyDescent="0.25">
      <c r="E59" s="27"/>
      <c r="F59" s="28"/>
      <c r="G59" s="33"/>
    </row>
    <row r="60" spans="5:7" s="25" customFormat="1" ht="11.25" customHeight="1" x14ac:dyDescent="0.25">
      <c r="E60" s="27"/>
      <c r="F60" s="28"/>
      <c r="G60" s="29" t="s">
        <v>176</v>
      </c>
    </row>
    <row r="61" spans="5:7" s="25" customFormat="1" ht="11.25" customHeight="1" x14ac:dyDescent="0.25">
      <c r="E61" s="27"/>
      <c r="F61" s="28"/>
      <c r="G61" s="28" t="s">
        <v>178</v>
      </c>
    </row>
    <row r="62" spans="5:7" s="25" customFormat="1" ht="11.25" customHeight="1" x14ac:dyDescent="0.25">
      <c r="E62" s="27"/>
      <c r="F62" s="28"/>
      <c r="G62" s="28" t="s">
        <v>180</v>
      </c>
    </row>
    <row r="63" spans="5:7" s="25" customFormat="1" ht="11.25" customHeight="1" x14ac:dyDescent="0.25">
      <c r="E63" s="27"/>
      <c r="F63" s="28"/>
      <c r="G63" s="25" t="s">
        <v>181</v>
      </c>
    </row>
    <row r="64" spans="5:7" s="25" customFormat="1" ht="11.25" customHeight="1" x14ac:dyDescent="0.25">
      <c r="E64" s="27"/>
      <c r="F64" s="28"/>
      <c r="G64" s="25" t="s">
        <v>183</v>
      </c>
    </row>
    <row r="65" spans="4:7" s="25" customFormat="1" ht="11.25" customHeight="1" x14ac:dyDescent="0.25">
      <c r="D65" s="32"/>
      <c r="E65" s="27"/>
      <c r="F65" s="28"/>
      <c r="G65" s="25" t="s">
        <v>327</v>
      </c>
    </row>
    <row r="66" spans="4:7" s="25" customFormat="1" ht="11.25" customHeight="1" x14ac:dyDescent="0.25">
      <c r="E66" s="27"/>
      <c r="F66" s="28"/>
    </row>
    <row r="67" spans="4:7" s="25" customFormat="1" ht="11.25" customHeight="1" x14ac:dyDescent="0.25">
      <c r="E67" s="27"/>
      <c r="F67" s="28"/>
      <c r="G67" s="29" t="s">
        <v>184</v>
      </c>
    </row>
    <row r="68" spans="4:7" s="25" customFormat="1" ht="11.25" customHeight="1" x14ac:dyDescent="0.25">
      <c r="E68" s="27"/>
      <c r="F68" s="28"/>
      <c r="G68" s="25" t="s">
        <v>185</v>
      </c>
    </row>
    <row r="69" spans="4:7" s="25" customFormat="1" ht="11.25" customHeight="1" x14ac:dyDescent="0.25">
      <c r="E69" s="27"/>
      <c r="F69" s="28"/>
      <c r="G69" s="25" t="s">
        <v>186</v>
      </c>
    </row>
    <row r="70" spans="4:7" s="25" customFormat="1" ht="11.25" customHeight="1" x14ac:dyDescent="0.25">
      <c r="E70" s="27"/>
      <c r="F70" s="28"/>
      <c r="G70" s="28" t="s">
        <v>187</v>
      </c>
    </row>
    <row r="71" spans="4:7" s="25" customFormat="1" ht="11.25" customHeight="1" x14ac:dyDescent="0.25">
      <c r="E71" s="27"/>
      <c r="F71" s="28"/>
      <c r="G71" s="25" t="s">
        <v>188</v>
      </c>
    </row>
    <row r="72" spans="4:7" s="25" customFormat="1" ht="11.25" customHeight="1" x14ac:dyDescent="0.25">
      <c r="E72" s="27"/>
      <c r="F72" s="28"/>
      <c r="G72" s="25" t="s">
        <v>189</v>
      </c>
    </row>
    <row r="73" spans="4:7" s="25" customFormat="1" ht="11.25" customHeight="1" x14ac:dyDescent="0.25">
      <c r="E73" s="27"/>
      <c r="F73" s="28"/>
      <c r="G73" s="28" t="s">
        <v>190</v>
      </c>
    </row>
    <row r="74" spans="4:7" s="25" customFormat="1" ht="11.25" customHeight="1" x14ac:dyDescent="0.25">
      <c r="E74" s="27"/>
      <c r="F74" s="28"/>
      <c r="G74" s="25" t="s">
        <v>191</v>
      </c>
    </row>
    <row r="75" spans="4:7" s="25" customFormat="1" ht="11.25" customHeight="1" x14ac:dyDescent="0.25">
      <c r="E75" s="27"/>
      <c r="F75" s="28"/>
      <c r="G75" s="28" t="s">
        <v>192</v>
      </c>
    </row>
    <row r="76" spans="4:7" s="25" customFormat="1" ht="11.25" customHeight="1" x14ac:dyDescent="0.25">
      <c r="E76" s="27"/>
      <c r="F76" s="28"/>
      <c r="G76" s="25" t="s">
        <v>193</v>
      </c>
    </row>
    <row r="77" spans="4:7" s="25" customFormat="1" ht="11.25" customHeight="1" x14ac:dyDescent="0.25">
      <c r="E77" s="27"/>
      <c r="F77" s="28"/>
      <c r="G77" s="28" t="s">
        <v>194</v>
      </c>
    </row>
    <row r="78" spans="4:7" s="25" customFormat="1" ht="11.25" customHeight="1" x14ac:dyDescent="0.25">
      <c r="E78" s="27"/>
      <c r="F78" s="28"/>
      <c r="G78" s="28" t="s">
        <v>195</v>
      </c>
    </row>
    <row r="79" spans="4:7" s="25" customFormat="1" ht="11.25" customHeight="1" x14ac:dyDescent="0.25">
      <c r="E79" s="27"/>
      <c r="F79" s="28"/>
      <c r="G79" s="25" t="s">
        <v>196</v>
      </c>
    </row>
    <row r="80" spans="4:7" s="25" customFormat="1" ht="11.25" customHeight="1" x14ac:dyDescent="0.25">
      <c r="E80" s="27"/>
      <c r="F80" s="28"/>
      <c r="G80" s="28" t="s">
        <v>197</v>
      </c>
    </row>
    <row r="81" spans="5:7" s="25" customFormat="1" ht="11.25" customHeight="1" x14ac:dyDescent="0.25">
      <c r="E81" s="27"/>
      <c r="F81" s="28"/>
      <c r="G81" s="25" t="s">
        <v>198</v>
      </c>
    </row>
    <row r="82" spans="5:7" s="25" customFormat="1" ht="11.25" customHeight="1" x14ac:dyDescent="0.25">
      <c r="E82" s="27"/>
      <c r="F82" s="28"/>
      <c r="G82" s="25" t="s">
        <v>298</v>
      </c>
    </row>
    <row r="83" spans="5:7" s="25" customFormat="1" ht="11.25" customHeight="1" x14ac:dyDescent="0.25">
      <c r="E83" s="27"/>
      <c r="F83" s="28"/>
      <c r="G83" s="25" t="s">
        <v>389</v>
      </c>
    </row>
    <row r="84" spans="5:7" s="25" customFormat="1" ht="11.25" customHeight="1" x14ac:dyDescent="0.25">
      <c r="E84" s="27"/>
      <c r="F84" s="28"/>
      <c r="G84" s="28"/>
    </row>
    <row r="85" spans="5:7" s="25" customFormat="1" ht="11.25" customHeight="1" x14ac:dyDescent="0.25">
      <c r="E85" s="27"/>
      <c r="F85" s="28"/>
      <c r="G85" s="35" t="s">
        <v>199</v>
      </c>
    </row>
    <row r="86" spans="5:7" s="25" customFormat="1" ht="11.25" customHeight="1" x14ac:dyDescent="0.25">
      <c r="E86" s="27"/>
      <c r="F86" s="28"/>
      <c r="G86" s="28" t="s">
        <v>200</v>
      </c>
    </row>
    <row r="87" spans="5:7" s="25" customFormat="1" ht="11.25" customHeight="1" x14ac:dyDescent="0.25">
      <c r="E87" s="27"/>
      <c r="F87" s="28"/>
      <c r="G87" s="28"/>
    </row>
    <row r="88" spans="5:7" s="25" customFormat="1" ht="11.25" customHeight="1" x14ac:dyDescent="0.25">
      <c r="E88" s="27"/>
      <c r="F88" s="28"/>
      <c r="G88" s="35" t="s">
        <v>201</v>
      </c>
    </row>
    <row r="89" spans="5:7" s="25" customFormat="1" ht="11.25" customHeight="1" x14ac:dyDescent="0.25">
      <c r="E89" s="27"/>
      <c r="F89" s="28"/>
      <c r="G89" s="27" t="s">
        <v>202</v>
      </c>
    </row>
    <row r="90" spans="5:7" s="25" customFormat="1" ht="11.25" customHeight="1" x14ac:dyDescent="0.25">
      <c r="E90" s="27"/>
      <c r="F90" s="28"/>
      <c r="G90" s="27" t="s">
        <v>203</v>
      </c>
    </row>
    <row r="91" spans="5:7" s="25" customFormat="1" ht="11.25" customHeight="1" x14ac:dyDescent="0.25">
      <c r="E91" s="27"/>
      <c r="F91" s="28"/>
      <c r="G91" s="27" t="s">
        <v>204</v>
      </c>
    </row>
    <row r="92" spans="5:7" s="25" customFormat="1" ht="11.25" customHeight="1" x14ac:dyDescent="0.25">
      <c r="E92" s="27"/>
      <c r="F92" s="28"/>
      <c r="G92" s="28"/>
    </row>
    <row r="93" spans="5:7" s="25" customFormat="1" ht="11.25" customHeight="1" x14ac:dyDescent="0.25">
      <c r="E93" s="27"/>
      <c r="F93" s="28"/>
      <c r="G93" s="28"/>
    </row>
    <row r="94" spans="5:7" s="25" customFormat="1" ht="11.25" customHeight="1" x14ac:dyDescent="0.25">
      <c r="E94" s="27"/>
      <c r="F94" s="28"/>
      <c r="G94" s="28"/>
    </row>
    <row r="95" spans="5:7" s="25" customFormat="1" ht="11.25" customHeight="1" x14ac:dyDescent="0.25">
      <c r="E95" s="27"/>
      <c r="F95" s="28"/>
      <c r="G95" s="28"/>
    </row>
    <row r="96" spans="5:7" s="25" customFormat="1" ht="11.25" customHeight="1" x14ac:dyDescent="0.25">
      <c r="E96" s="27"/>
      <c r="F96" s="28"/>
      <c r="G96" s="28"/>
    </row>
    <row r="97" spans="5:7" s="25" customFormat="1" ht="11.25" customHeight="1" x14ac:dyDescent="0.25">
      <c r="E97" s="27"/>
      <c r="F97" s="28"/>
      <c r="G97" s="28"/>
    </row>
    <row r="98" spans="5:7" s="25" customFormat="1" ht="11.25" customHeight="1" x14ac:dyDescent="0.25">
      <c r="E98" s="27"/>
      <c r="F98" s="28"/>
      <c r="G98" s="28"/>
    </row>
    <row r="99" spans="5:7" s="25" customFormat="1" ht="11.25" customHeight="1" x14ac:dyDescent="0.25">
      <c r="E99" s="27"/>
      <c r="F99" s="28"/>
      <c r="G99" s="28"/>
    </row>
    <row r="100" spans="5:7" s="25" customFormat="1" ht="11.25" customHeight="1" x14ac:dyDescent="0.25">
      <c r="E100" s="27"/>
      <c r="F100" s="28"/>
      <c r="G100" s="28"/>
    </row>
    <row r="101" spans="5:7" s="25" customFormat="1" ht="11.25" customHeight="1" x14ac:dyDescent="0.25">
      <c r="E101" s="36"/>
      <c r="F101" s="28"/>
      <c r="G101" s="28"/>
    </row>
    <row r="102" spans="5:7" s="25" customFormat="1" ht="11.25" customHeight="1" x14ac:dyDescent="0.25">
      <c r="E102" s="36"/>
      <c r="F102" s="28"/>
      <c r="G102" s="28"/>
    </row>
    <row r="103" spans="5:7" s="25" customFormat="1" ht="11.25" customHeight="1" x14ac:dyDescent="0.25">
      <c r="E103" s="36"/>
      <c r="F103" s="28"/>
      <c r="G103" s="28"/>
    </row>
    <row r="104" spans="5:7" s="25" customFormat="1" ht="11.25" customHeight="1" x14ac:dyDescent="0.25">
      <c r="E104" s="36"/>
      <c r="F104" s="28"/>
      <c r="G104" s="28"/>
    </row>
    <row r="105" spans="5:7" s="25" customFormat="1" ht="11.25" customHeight="1" x14ac:dyDescent="0.25">
      <c r="E105" s="36"/>
      <c r="F105" s="28"/>
      <c r="G105" s="28"/>
    </row>
    <row r="106" spans="5:7" s="25" customFormat="1" ht="11.25" customHeight="1" x14ac:dyDescent="0.25">
      <c r="E106" s="36"/>
      <c r="F106" s="28"/>
      <c r="G106" s="28"/>
    </row>
    <row r="107" spans="5:7" s="25" customFormat="1" ht="11.25" customHeight="1" x14ac:dyDescent="0.25">
      <c r="E107" s="36"/>
      <c r="F107" s="28"/>
      <c r="G107" s="28"/>
    </row>
    <row r="108" spans="5:7" s="25" customFormat="1" ht="11.25" customHeight="1" x14ac:dyDescent="0.25">
      <c r="E108" s="36"/>
      <c r="F108" s="28"/>
      <c r="G108" s="28"/>
    </row>
    <row r="109" spans="5:7" s="25" customFormat="1" ht="11.25" customHeight="1" x14ac:dyDescent="0.25">
      <c r="E109" s="36"/>
      <c r="F109" s="28"/>
      <c r="G109" s="28"/>
    </row>
    <row r="110" spans="5:7" s="25" customFormat="1" ht="11.25" customHeight="1" x14ac:dyDescent="0.25">
      <c r="E110" s="36"/>
      <c r="F110" s="28"/>
      <c r="G110" s="28"/>
    </row>
    <row r="111" spans="5:7" s="25" customFormat="1" ht="11.25" customHeight="1" x14ac:dyDescent="0.25">
      <c r="E111" s="36"/>
      <c r="F111" s="28"/>
      <c r="G111" s="28"/>
    </row>
    <row r="112" spans="5:7" s="25" customFormat="1" ht="11.25" customHeight="1" x14ac:dyDescent="0.25">
      <c r="E112" s="36"/>
      <c r="F112" s="28"/>
      <c r="G112" s="28"/>
    </row>
    <row r="113" spans="5:7" s="25" customFormat="1" ht="11.25" customHeight="1" x14ac:dyDescent="0.25">
      <c r="E113" s="36"/>
      <c r="F113" s="28"/>
      <c r="G113" s="28"/>
    </row>
    <row r="114" spans="5:7" s="25" customFormat="1" ht="11.25" customHeight="1" x14ac:dyDescent="0.25">
      <c r="E114" s="36"/>
      <c r="F114" s="28"/>
      <c r="G114" s="28"/>
    </row>
    <row r="115" spans="5:7" s="25" customFormat="1" ht="11.25" customHeight="1" x14ac:dyDescent="0.25">
      <c r="E115" s="36"/>
      <c r="F115" s="28"/>
      <c r="G115" s="28"/>
    </row>
    <row r="116" spans="5:7" s="25" customFormat="1" ht="11.25" customHeight="1" x14ac:dyDescent="0.25">
      <c r="E116" s="36"/>
      <c r="F116" s="28"/>
      <c r="G116" s="28"/>
    </row>
    <row r="117" spans="5:7" s="25" customFormat="1" ht="11.25" customHeight="1" x14ac:dyDescent="0.25">
      <c r="E117" s="36"/>
      <c r="F117" s="28"/>
      <c r="G117" s="28"/>
    </row>
    <row r="118" spans="5:7" s="25" customFormat="1" ht="11.25" customHeight="1" x14ac:dyDescent="0.25">
      <c r="E118" s="36"/>
      <c r="F118" s="28"/>
      <c r="G118" s="28"/>
    </row>
    <row r="119" spans="5:7" s="25" customFormat="1" ht="11.25" customHeight="1" x14ac:dyDescent="0.25">
      <c r="E119" s="36"/>
      <c r="F119" s="28"/>
      <c r="G119" s="28"/>
    </row>
    <row r="120" spans="5:7" s="25" customFormat="1" ht="11.25" customHeight="1" x14ac:dyDescent="0.25">
      <c r="E120" s="36"/>
      <c r="F120" s="28"/>
      <c r="G120" s="28"/>
    </row>
    <row r="121" spans="5:7" s="25" customFormat="1" ht="11.25" customHeight="1" x14ac:dyDescent="0.25">
      <c r="E121" s="36"/>
      <c r="F121" s="28"/>
      <c r="G121" s="28"/>
    </row>
    <row r="122" spans="5:7" s="25" customFormat="1" ht="11.25" customHeight="1" x14ac:dyDescent="0.25">
      <c r="E122" s="36"/>
      <c r="F122" s="28"/>
      <c r="G122" s="28"/>
    </row>
    <row r="123" spans="5:7" s="25" customFormat="1" ht="11.25" customHeight="1" x14ac:dyDescent="0.25">
      <c r="E123" s="36"/>
      <c r="F123" s="28"/>
      <c r="G123" s="28"/>
    </row>
    <row r="124" spans="5:7" s="25" customFormat="1" ht="11.25" customHeight="1" x14ac:dyDescent="0.25">
      <c r="E124" s="36"/>
      <c r="F124" s="28"/>
      <c r="G124" s="28"/>
    </row>
    <row r="125" spans="5:7" s="25" customFormat="1" ht="11.25" customHeight="1" x14ac:dyDescent="0.25">
      <c r="E125" s="36"/>
      <c r="F125" s="28"/>
      <c r="G125" s="28"/>
    </row>
    <row r="126" spans="5:7" s="25" customFormat="1" ht="11.25" customHeight="1" x14ac:dyDescent="0.25">
      <c r="E126" s="36"/>
      <c r="F126" s="28"/>
      <c r="G126" s="28"/>
    </row>
    <row r="127" spans="5:7" s="25" customFormat="1" ht="11.25" customHeight="1" x14ac:dyDescent="0.25">
      <c r="E127" s="36"/>
      <c r="F127" s="28"/>
      <c r="G127" s="28"/>
    </row>
    <row r="128" spans="5:7" s="25" customFormat="1" ht="11.25" customHeight="1" x14ac:dyDescent="0.25">
      <c r="E128" s="36"/>
      <c r="F128" s="28"/>
      <c r="G128" s="28"/>
    </row>
    <row r="129" spans="5:7" s="25" customFormat="1" ht="11.25" customHeight="1" x14ac:dyDescent="0.25">
      <c r="E129" s="36"/>
      <c r="F129" s="28"/>
      <c r="G129" s="28"/>
    </row>
    <row r="130" spans="5:7" s="25" customFormat="1" ht="11.25" customHeight="1" x14ac:dyDescent="0.25">
      <c r="E130" s="36"/>
      <c r="F130" s="28"/>
      <c r="G130" s="28"/>
    </row>
    <row r="131" spans="5:7" s="25" customFormat="1" ht="11.25" customHeight="1" x14ac:dyDescent="0.25">
      <c r="E131" s="36"/>
      <c r="F131" s="28"/>
      <c r="G131" s="28"/>
    </row>
    <row r="132" spans="5:7" s="25" customFormat="1" ht="11.25" customHeight="1" x14ac:dyDescent="0.25">
      <c r="E132" s="36"/>
      <c r="F132" s="28"/>
      <c r="G132" s="28"/>
    </row>
    <row r="133" spans="5:7" s="25" customFormat="1" ht="11.25" customHeight="1" x14ac:dyDescent="0.25">
      <c r="E133" s="36"/>
      <c r="F133" s="28"/>
      <c r="G133" s="28"/>
    </row>
    <row r="134" spans="5:7" s="25" customFormat="1" ht="11.25" customHeight="1" x14ac:dyDescent="0.25">
      <c r="E134" s="36"/>
      <c r="F134" s="28"/>
      <c r="G134" s="28"/>
    </row>
    <row r="135" spans="5:7" s="25" customFormat="1" ht="11.25" customHeight="1" x14ac:dyDescent="0.25">
      <c r="E135" s="36"/>
      <c r="F135" s="28"/>
      <c r="G135" s="28"/>
    </row>
    <row r="136" spans="5:7" s="25" customFormat="1" ht="11.25" customHeight="1" x14ac:dyDescent="0.25">
      <c r="E136" s="36"/>
      <c r="F136" s="28"/>
      <c r="G136" s="28"/>
    </row>
    <row r="137" spans="5:7" s="25" customFormat="1" ht="11.25" customHeight="1" x14ac:dyDescent="0.25">
      <c r="E137" s="36"/>
      <c r="F137" s="28"/>
      <c r="G137" s="28"/>
    </row>
    <row r="138" spans="5:7" s="25" customFormat="1" ht="11.25" customHeight="1" x14ac:dyDescent="0.25">
      <c r="E138" s="36"/>
      <c r="F138" s="28"/>
      <c r="G138" s="28"/>
    </row>
    <row r="139" spans="5:7" s="25" customFormat="1" ht="11.25" customHeight="1" x14ac:dyDescent="0.25">
      <c r="E139" s="36"/>
      <c r="F139" s="28"/>
      <c r="G139" s="28"/>
    </row>
    <row r="140" spans="5:7" s="25" customFormat="1" ht="11.25" customHeight="1" x14ac:dyDescent="0.25">
      <c r="E140" s="36"/>
      <c r="F140" s="28"/>
      <c r="G140" s="28"/>
    </row>
    <row r="141" spans="5:7" s="25" customFormat="1" ht="11.25" customHeight="1" x14ac:dyDescent="0.25">
      <c r="E141" s="36"/>
      <c r="F141" s="28"/>
      <c r="G141" s="28"/>
    </row>
    <row r="142" spans="5:7" s="25" customFormat="1" ht="11.25" customHeight="1" x14ac:dyDescent="0.25">
      <c r="E142" s="36"/>
      <c r="F142" s="28"/>
      <c r="G142" s="28"/>
    </row>
    <row r="143" spans="5:7" s="25" customFormat="1" ht="11.25" customHeight="1" x14ac:dyDescent="0.25">
      <c r="E143" s="36"/>
      <c r="F143" s="28"/>
      <c r="G143" s="28"/>
    </row>
    <row r="144" spans="5:7" s="25" customFormat="1" ht="11.25" customHeight="1" x14ac:dyDescent="0.25">
      <c r="E144" s="36"/>
      <c r="F144" s="28"/>
      <c r="G144" s="28"/>
    </row>
    <row r="145" spans="5:7" s="25" customFormat="1" ht="11.25" customHeight="1" x14ac:dyDescent="0.25">
      <c r="E145" s="36"/>
      <c r="F145" s="28"/>
      <c r="G145" s="28"/>
    </row>
    <row r="146" spans="5:7" s="25" customFormat="1" ht="11.25" customHeight="1" x14ac:dyDescent="0.25">
      <c r="E146" s="36"/>
      <c r="F146" s="28"/>
      <c r="G146" s="28"/>
    </row>
    <row r="147" spans="5:7" s="25" customFormat="1" ht="11.25" customHeight="1" x14ac:dyDescent="0.25">
      <c r="E147" s="36"/>
      <c r="F147" s="28"/>
      <c r="G147" s="28"/>
    </row>
    <row r="148" spans="5:7" s="25" customFormat="1" ht="11.25" customHeight="1" x14ac:dyDescent="0.25">
      <c r="E148" s="36"/>
      <c r="F148" s="28"/>
      <c r="G148" s="28"/>
    </row>
    <row r="149" spans="5:7" s="25" customFormat="1" ht="11.25" customHeight="1" x14ac:dyDescent="0.25">
      <c r="E149" s="36"/>
      <c r="F149" s="28"/>
      <c r="G149" s="28"/>
    </row>
    <row r="150" spans="5:7" s="25" customFormat="1" ht="11.25" customHeight="1" x14ac:dyDescent="0.25">
      <c r="E150" s="36"/>
      <c r="F150" s="28"/>
      <c r="G150" s="28"/>
    </row>
    <row r="151" spans="5:7" s="25" customFormat="1" ht="11.25" customHeight="1" x14ac:dyDescent="0.25">
      <c r="E151" s="36"/>
      <c r="F151" s="28"/>
      <c r="G151" s="28"/>
    </row>
    <row r="152" spans="5:7" s="25" customFormat="1" ht="11.25" customHeight="1" x14ac:dyDescent="0.25">
      <c r="E152" s="36"/>
      <c r="F152" s="28"/>
      <c r="G152" s="28"/>
    </row>
    <row r="153" spans="5:7" s="25" customFormat="1" ht="11.25" customHeight="1" x14ac:dyDescent="0.25">
      <c r="E153" s="36"/>
      <c r="F153" s="28"/>
      <c r="G153" s="28"/>
    </row>
    <row r="154" spans="5:7" s="25" customFormat="1" ht="11.25" customHeight="1" x14ac:dyDescent="0.25">
      <c r="E154" s="36"/>
      <c r="F154" s="28"/>
      <c r="G154" s="28"/>
    </row>
    <row r="155" spans="5:7" s="25" customFormat="1" ht="11.25" customHeight="1" x14ac:dyDescent="0.25">
      <c r="E155" s="36"/>
      <c r="F155" s="28"/>
      <c r="G155" s="28"/>
    </row>
    <row r="156" spans="5:7" s="25" customFormat="1" ht="11.25" customHeight="1" x14ac:dyDescent="0.25">
      <c r="E156" s="36"/>
      <c r="F156" s="28"/>
      <c r="G156" s="28"/>
    </row>
    <row r="157" spans="5:7" s="25" customFormat="1" ht="11.25" customHeight="1" x14ac:dyDescent="0.25">
      <c r="E157" s="36"/>
      <c r="F157" s="28"/>
      <c r="G157" s="28"/>
    </row>
    <row r="158" spans="5:7" s="25" customFormat="1" ht="11.25" customHeight="1" x14ac:dyDescent="0.25">
      <c r="E158" s="36"/>
      <c r="F158" s="28"/>
      <c r="G158" s="28"/>
    </row>
    <row r="159" spans="5:7" s="25" customFormat="1" ht="11.25" customHeight="1" x14ac:dyDescent="0.25">
      <c r="E159" s="36"/>
      <c r="F159" s="28"/>
      <c r="G159" s="28"/>
    </row>
    <row r="160" spans="5:7" s="25" customFormat="1" ht="11.25" customHeight="1" x14ac:dyDescent="0.25">
      <c r="E160" s="36"/>
      <c r="F160" s="28"/>
      <c r="G160" s="28"/>
    </row>
    <row r="161" spans="5:8" s="25" customFormat="1" ht="11.25" customHeight="1" x14ac:dyDescent="0.25">
      <c r="E161" s="36"/>
      <c r="F161" s="28"/>
      <c r="G161" s="28"/>
    </row>
    <row r="162" spans="5:8" s="25" customFormat="1" ht="11.25" customHeight="1" x14ac:dyDescent="0.25">
      <c r="E162" s="36"/>
      <c r="F162" s="28"/>
      <c r="G162" s="28"/>
      <c r="H162" s="37"/>
    </row>
    <row r="163" spans="5:8" s="25" customFormat="1" ht="11.25" customHeight="1" x14ac:dyDescent="0.25">
      <c r="E163" s="36"/>
      <c r="F163" s="28"/>
      <c r="G163" s="28"/>
      <c r="H163" s="37"/>
    </row>
    <row r="164" spans="5:8" s="25" customFormat="1" ht="11.25" customHeight="1" x14ac:dyDescent="0.25">
      <c r="E164" s="36"/>
      <c r="F164" s="28"/>
      <c r="G164" s="28"/>
      <c r="H164" s="37"/>
    </row>
    <row r="165" spans="5:8" s="25" customFormat="1" ht="11.25" customHeight="1" x14ac:dyDescent="0.25">
      <c r="E165" s="36"/>
      <c r="F165" s="28"/>
      <c r="G165" s="28"/>
      <c r="H165" s="37"/>
    </row>
    <row r="166" spans="5:8" s="25" customFormat="1" ht="11.25" customHeight="1" x14ac:dyDescent="0.25">
      <c r="E166" s="36"/>
      <c r="F166" s="28"/>
      <c r="G166" s="28"/>
      <c r="H166" s="37"/>
    </row>
    <row r="167" spans="5:8" s="25" customFormat="1" ht="11.25" customHeight="1" x14ac:dyDescent="0.25">
      <c r="E167" s="36"/>
      <c r="F167" s="28"/>
      <c r="G167" s="28"/>
      <c r="H167" s="37"/>
    </row>
    <row r="168" spans="5:8" s="25" customFormat="1" ht="11.25" customHeight="1" x14ac:dyDescent="0.25">
      <c r="E168" s="36"/>
      <c r="F168" s="28"/>
      <c r="G168" s="28"/>
      <c r="H168" s="37"/>
    </row>
    <row r="169" spans="5:8" s="25" customFormat="1" ht="11.25" customHeight="1" x14ac:dyDescent="0.25">
      <c r="E169" s="36"/>
      <c r="F169" s="28"/>
      <c r="G169" s="28"/>
      <c r="H169" s="37"/>
    </row>
    <row r="170" spans="5:8" s="25" customFormat="1" ht="11.25" customHeight="1" x14ac:dyDescent="0.25">
      <c r="E170" s="36"/>
      <c r="F170" s="28"/>
      <c r="G170" s="28"/>
      <c r="H170" s="37"/>
    </row>
    <row r="171" spans="5:8" s="25" customFormat="1" ht="11.25" customHeight="1" x14ac:dyDescent="0.25">
      <c r="E171" s="36"/>
      <c r="F171" s="28"/>
      <c r="G171" s="28"/>
      <c r="H171" s="37"/>
    </row>
    <row r="172" spans="5:8" s="25" customFormat="1" ht="11.25" customHeight="1" x14ac:dyDescent="0.25">
      <c r="E172" s="36"/>
      <c r="F172" s="28"/>
      <c r="G172" s="28"/>
      <c r="H172" s="37"/>
    </row>
    <row r="173" spans="5:8" s="25" customFormat="1" ht="11.25" customHeight="1" x14ac:dyDescent="0.25">
      <c r="E173" s="36"/>
      <c r="F173" s="28"/>
      <c r="G173" s="28"/>
      <c r="H173" s="37"/>
    </row>
    <row r="174" spans="5:8" s="25" customFormat="1" ht="11.25" customHeight="1" x14ac:dyDescent="0.25">
      <c r="E174" s="36"/>
      <c r="F174" s="28"/>
      <c r="G174" s="28"/>
      <c r="H174" s="37"/>
    </row>
    <row r="175" spans="5:8" s="25" customFormat="1" ht="11.25" customHeight="1" x14ac:dyDescent="0.25">
      <c r="E175" s="36"/>
      <c r="F175" s="28"/>
      <c r="G175" s="28"/>
      <c r="H175" s="37"/>
    </row>
    <row r="176" spans="5:8" s="25" customFormat="1" ht="11.25" customHeight="1" x14ac:dyDescent="0.25">
      <c r="E176" s="36"/>
      <c r="F176" s="28"/>
      <c r="G176" s="28"/>
      <c r="H176" s="37"/>
    </row>
    <row r="177" spans="5:8" s="25" customFormat="1" ht="11.25" customHeight="1" x14ac:dyDescent="0.25">
      <c r="E177" s="36"/>
      <c r="F177" s="28"/>
      <c r="G177" s="28"/>
      <c r="H177" s="37"/>
    </row>
    <row r="178" spans="5:8" s="25" customFormat="1" ht="11.25" customHeight="1" x14ac:dyDescent="0.25">
      <c r="E178" s="36"/>
      <c r="F178" s="28"/>
      <c r="G178" s="28"/>
      <c r="H178" s="37"/>
    </row>
    <row r="179" spans="5:8" s="25" customFormat="1" ht="11.25" customHeight="1" x14ac:dyDescent="0.25">
      <c r="E179" s="36"/>
      <c r="F179" s="28"/>
      <c r="G179" s="28"/>
      <c r="H179" s="37"/>
    </row>
    <row r="180" spans="5:8" s="25" customFormat="1" ht="11.25" customHeight="1" x14ac:dyDescent="0.25">
      <c r="E180" s="36"/>
      <c r="F180" s="28"/>
      <c r="G180" s="28"/>
      <c r="H180" s="37"/>
    </row>
    <row r="181" spans="5:8" s="25" customFormat="1" ht="11.25" customHeight="1" x14ac:dyDescent="0.25">
      <c r="E181" s="36"/>
      <c r="F181" s="28"/>
      <c r="G181" s="28"/>
      <c r="H181" s="37"/>
    </row>
    <row r="182" spans="5:8" s="25" customFormat="1" ht="11.25" customHeight="1" x14ac:dyDescent="0.25">
      <c r="E182" s="36"/>
      <c r="F182" s="28"/>
      <c r="G182" s="28"/>
      <c r="H182" s="37"/>
    </row>
    <row r="183" spans="5:8" s="25" customFormat="1" ht="11.25" customHeight="1" x14ac:dyDescent="0.25">
      <c r="E183" s="36"/>
      <c r="F183" s="28"/>
      <c r="G183" s="28"/>
      <c r="H183" s="37"/>
    </row>
    <row r="184" spans="5:8" s="25" customFormat="1" ht="11.25" customHeight="1" x14ac:dyDescent="0.25">
      <c r="E184" s="36"/>
      <c r="F184" s="28"/>
      <c r="G184" s="28"/>
      <c r="H184" s="37"/>
    </row>
    <row r="185" spans="5:8" s="25" customFormat="1" ht="11.25" customHeight="1" x14ac:dyDescent="0.25">
      <c r="E185" s="36"/>
      <c r="F185" s="28"/>
      <c r="G185" s="28"/>
      <c r="H185" s="37"/>
    </row>
    <row r="186" spans="5:8" s="25" customFormat="1" ht="11.25" customHeight="1" x14ac:dyDescent="0.25">
      <c r="E186" s="36"/>
      <c r="F186" s="28"/>
      <c r="G186" s="28"/>
      <c r="H186" s="37"/>
    </row>
    <row r="187" spans="5:8" s="25" customFormat="1" ht="11.25" customHeight="1" x14ac:dyDescent="0.25">
      <c r="E187" s="36"/>
      <c r="F187" s="28"/>
      <c r="G187" s="28"/>
      <c r="H187" s="37"/>
    </row>
    <row r="188" spans="5:8" s="25" customFormat="1" ht="11.25" customHeight="1" x14ac:dyDescent="0.25">
      <c r="E188" s="36"/>
      <c r="F188" s="28"/>
      <c r="G188" s="28"/>
      <c r="H188" s="37"/>
    </row>
    <row r="189" spans="5:8" s="25" customFormat="1" ht="11.25" customHeight="1" x14ac:dyDescent="0.25">
      <c r="E189" s="36"/>
      <c r="F189" s="28"/>
      <c r="G189" s="28"/>
      <c r="H189" s="37"/>
    </row>
    <row r="190" spans="5:8" s="25" customFormat="1" ht="11.25" customHeight="1" x14ac:dyDescent="0.25">
      <c r="E190" s="36"/>
      <c r="F190" s="28"/>
      <c r="G190" s="28"/>
      <c r="H190" s="37"/>
    </row>
    <row r="191" spans="5:8" s="25" customFormat="1" ht="11.25" customHeight="1" x14ac:dyDescent="0.25">
      <c r="E191" s="36"/>
      <c r="F191" s="28"/>
      <c r="G191" s="28"/>
      <c r="H191" s="37"/>
    </row>
    <row r="192" spans="5:8" s="25" customFormat="1" ht="11.25" customHeight="1" x14ac:dyDescent="0.25">
      <c r="E192" s="36"/>
      <c r="F192" s="28"/>
      <c r="G192" s="28"/>
      <c r="H192" s="37"/>
    </row>
    <row r="193" spans="2:8" s="25" customFormat="1" ht="11.25" customHeight="1" x14ac:dyDescent="0.25">
      <c r="E193" s="36"/>
      <c r="F193" s="28"/>
      <c r="G193" s="28"/>
      <c r="H193" s="37"/>
    </row>
    <row r="194" spans="2:8" s="25" customFormat="1" ht="11.25" customHeight="1" x14ac:dyDescent="0.25">
      <c r="E194" s="36"/>
      <c r="F194" s="28"/>
      <c r="G194" s="28"/>
      <c r="H194" s="37"/>
    </row>
    <row r="195" spans="2:8" s="25" customFormat="1" ht="11.25" customHeight="1" x14ac:dyDescent="0.25">
      <c r="E195" s="36"/>
      <c r="F195" s="28"/>
      <c r="G195" s="28"/>
      <c r="H195" s="37"/>
    </row>
    <row r="196" spans="2:8" s="25" customFormat="1" ht="11.25" customHeight="1" x14ac:dyDescent="0.25">
      <c r="E196" s="36"/>
      <c r="F196" s="28"/>
      <c r="G196" s="28"/>
      <c r="H196" s="37"/>
    </row>
    <row r="197" spans="2:8" s="25" customFormat="1" ht="11.25" customHeight="1" x14ac:dyDescent="0.25">
      <c r="E197" s="36"/>
      <c r="F197" s="28"/>
      <c r="G197" s="28"/>
      <c r="H197" s="37"/>
    </row>
    <row r="198" spans="2:8" s="25" customFormat="1" ht="11.25" customHeight="1" x14ac:dyDescent="0.25">
      <c r="E198" s="36"/>
      <c r="F198" s="28"/>
      <c r="G198" s="28"/>
      <c r="H198" s="37"/>
    </row>
    <row r="199" spans="2:8" s="25" customFormat="1" ht="11.25" customHeight="1" x14ac:dyDescent="0.25">
      <c r="E199" s="36"/>
      <c r="F199" s="28"/>
      <c r="G199" s="28"/>
      <c r="H199" s="37"/>
    </row>
    <row r="200" spans="2:8" s="25" customFormat="1" ht="11.25" customHeight="1" x14ac:dyDescent="0.25">
      <c r="E200" s="36"/>
      <c r="F200" s="28"/>
      <c r="G200" s="28"/>
      <c r="H200" s="37"/>
    </row>
    <row r="201" spans="2:8" s="25" customFormat="1" ht="11.25" customHeight="1" x14ac:dyDescent="0.25">
      <c r="E201" s="36"/>
      <c r="F201" s="28"/>
      <c r="G201" s="28"/>
      <c r="H201" s="37"/>
    </row>
    <row r="202" spans="2:8" x14ac:dyDescent="0.25">
      <c r="B202" s="25"/>
      <c r="D202" s="25"/>
      <c r="F202" s="28"/>
      <c r="G202" s="28"/>
    </row>
    <row r="203" spans="2:8" x14ac:dyDescent="0.25">
      <c r="D203" s="25"/>
      <c r="F203" s="28"/>
      <c r="G203" s="28"/>
    </row>
    <row r="204" spans="2:8" x14ac:dyDescent="0.25">
      <c r="D204" s="25"/>
      <c r="G204" s="28"/>
    </row>
    <row r="205" spans="2:8" x14ac:dyDescent="0.25">
      <c r="D205" s="25"/>
      <c r="G205" s="28"/>
    </row>
    <row r="206" spans="2:8" x14ac:dyDescent="0.25">
      <c r="D206" s="25"/>
      <c r="G206" s="28"/>
    </row>
    <row r="207" spans="2:8" x14ac:dyDescent="0.25">
      <c r="D207" s="25"/>
      <c r="G207" s="28"/>
    </row>
    <row r="208" spans="2:8" x14ac:dyDescent="0.25">
      <c r="D208" s="25"/>
      <c r="G208" s="28"/>
    </row>
    <row r="209" spans="7:7" x14ac:dyDescent="0.25">
      <c r="G209" s="28"/>
    </row>
    <row r="210" spans="7:7" x14ac:dyDescent="0.25">
      <c r="G210" s="28"/>
    </row>
    <row r="211" spans="7:7" x14ac:dyDescent="0.25">
      <c r="G211" s="28"/>
    </row>
    <row r="212" spans="7:7" x14ac:dyDescent="0.25">
      <c r="G212" s="28"/>
    </row>
    <row r="213" spans="7:7" x14ac:dyDescent="0.25">
      <c r="G213" s="28"/>
    </row>
    <row r="214" spans="7:7" x14ac:dyDescent="0.25">
      <c r="G214" s="28"/>
    </row>
    <row r="215" spans="7:7" x14ac:dyDescent="0.25">
      <c r="G215" s="28"/>
    </row>
    <row r="216" spans="7:7" x14ac:dyDescent="0.25">
      <c r="G216" s="28"/>
    </row>
    <row r="217" spans="7:7" x14ac:dyDescent="0.25">
      <c r="G217" s="28"/>
    </row>
    <row r="218" spans="7:7" x14ac:dyDescent="0.25">
      <c r="G218" s="28"/>
    </row>
    <row r="219" spans="7:7" x14ac:dyDescent="0.25">
      <c r="G219" s="28"/>
    </row>
    <row r="220" spans="7:7" x14ac:dyDescent="0.25">
      <c r="G220" s="28"/>
    </row>
    <row r="221" spans="7:7" x14ac:dyDescent="0.25">
      <c r="G221" s="28"/>
    </row>
    <row r="222" spans="7:7" x14ac:dyDescent="0.25">
      <c r="G222" s="28"/>
    </row>
    <row r="223" spans="7:7" x14ac:dyDescent="0.25">
      <c r="G223" s="28"/>
    </row>
    <row r="224" spans="7:7" x14ac:dyDescent="0.25">
      <c r="G224" s="28"/>
    </row>
    <row r="225" spans="7:7" x14ac:dyDescent="0.25">
      <c r="G225" s="28"/>
    </row>
    <row r="226" spans="7:7" x14ac:dyDescent="0.25">
      <c r="G226" s="28"/>
    </row>
    <row r="227" spans="7:7" x14ac:dyDescent="0.25">
      <c r="G227" s="28"/>
    </row>
    <row r="228" spans="7:7" x14ac:dyDescent="0.25">
      <c r="G228" s="28"/>
    </row>
    <row r="229" spans="7:7" x14ac:dyDescent="0.25">
      <c r="G229" s="28"/>
    </row>
    <row r="230" spans="7:7" x14ac:dyDescent="0.25">
      <c r="G230" s="28"/>
    </row>
    <row r="231" spans="7:7" x14ac:dyDescent="0.25">
      <c r="G231" s="28"/>
    </row>
    <row r="232" spans="7:7" x14ac:dyDescent="0.25">
      <c r="G232" s="28"/>
    </row>
    <row r="233" spans="7:7" x14ac:dyDescent="0.25">
      <c r="G233" s="28"/>
    </row>
    <row r="234" spans="7:7" x14ac:dyDescent="0.25">
      <c r="G234" s="28"/>
    </row>
    <row r="235" spans="7:7" x14ac:dyDescent="0.25">
      <c r="G235" s="28"/>
    </row>
    <row r="236" spans="7:7" x14ac:dyDescent="0.25">
      <c r="G236" s="28"/>
    </row>
    <row r="237" spans="7:7" x14ac:dyDescent="0.25">
      <c r="G237" s="28"/>
    </row>
    <row r="238" spans="7:7" x14ac:dyDescent="0.25">
      <c r="G238" s="28"/>
    </row>
    <row r="239" spans="7:7" x14ac:dyDescent="0.25">
      <c r="G239" s="28"/>
    </row>
    <row r="240" spans="7:7" x14ac:dyDescent="0.25">
      <c r="G240" s="28"/>
    </row>
    <row r="241" spans="7:7" x14ac:dyDescent="0.25">
      <c r="G241" s="28"/>
    </row>
    <row r="242" spans="7:7" x14ac:dyDescent="0.25">
      <c r="G242" s="28"/>
    </row>
    <row r="243" spans="7:7" x14ac:dyDescent="0.25">
      <c r="G243" s="28"/>
    </row>
    <row r="244" spans="7:7" x14ac:dyDescent="0.25">
      <c r="G244" s="28"/>
    </row>
    <row r="245" spans="7:7" x14ac:dyDescent="0.25">
      <c r="G245" s="28"/>
    </row>
  </sheetData>
  <sortState xmlns:xlrd2="http://schemas.microsoft.com/office/spreadsheetml/2017/richdata2" ref="G73:G87">
    <sortCondition ref="G73"/>
  </sortState>
  <phoneticPr fontId="0" type="noConversion"/>
  <pageMargins left="0.41" right="0.48" top="0.3" bottom="0.3" header="0.25" footer="0.25"/>
  <pageSetup paperSize="139" scale="2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79B95-C901-48DE-8681-651B347B60BA}">
  <dimension ref="B1:I168"/>
  <sheetViews>
    <sheetView zoomScaleNormal="100" workbookViewId="0">
      <selection activeCell="B77" sqref="B77"/>
    </sheetView>
  </sheetViews>
  <sheetFormatPr defaultColWidth="9.1796875" defaultRowHeight="13" x14ac:dyDescent="0.3"/>
  <cols>
    <col min="1" max="1" width="3.1796875" style="4" customWidth="1"/>
    <col min="2" max="2" width="50.7265625" style="4" customWidth="1"/>
    <col min="3" max="3" width="50.7265625" style="39" customWidth="1"/>
    <col min="4" max="5" width="55.7265625" style="45" customWidth="1"/>
    <col min="6" max="7" width="50.7265625" style="4" customWidth="1"/>
    <col min="8" max="8" width="70.7265625" style="4" customWidth="1"/>
    <col min="9" max="9" width="37.81640625" style="4" customWidth="1"/>
    <col min="10" max="16384" width="9.1796875" style="4"/>
  </cols>
  <sheetData>
    <row r="1" spans="2:9" ht="18.5" x14ac:dyDescent="0.3">
      <c r="D1" s="40"/>
      <c r="E1" s="40"/>
    </row>
    <row r="2" spans="2:9" ht="15.5" x14ac:dyDescent="0.3">
      <c r="B2" s="21" t="s">
        <v>205</v>
      </c>
      <c r="C2" s="21" t="s">
        <v>206</v>
      </c>
      <c r="D2" s="21" t="s">
        <v>207</v>
      </c>
      <c r="E2" s="21" t="s">
        <v>208</v>
      </c>
      <c r="F2" s="21" t="s">
        <v>209</v>
      </c>
      <c r="G2" s="21" t="s">
        <v>210</v>
      </c>
      <c r="H2" s="21" t="s">
        <v>211</v>
      </c>
    </row>
    <row r="3" spans="2:9" ht="45" customHeight="1" x14ac:dyDescent="0.3">
      <c r="B3" s="41" t="s">
        <v>340</v>
      </c>
      <c r="C3" s="41" t="s">
        <v>356</v>
      </c>
      <c r="D3" s="41" t="s">
        <v>334</v>
      </c>
      <c r="E3" s="41" t="s">
        <v>335</v>
      </c>
      <c r="F3" s="41" t="s">
        <v>336</v>
      </c>
      <c r="G3" s="41" t="s">
        <v>212</v>
      </c>
      <c r="H3" s="41" t="s">
        <v>213</v>
      </c>
      <c r="I3" s="42"/>
    </row>
    <row r="4" spans="2:9" ht="35" customHeight="1" x14ac:dyDescent="0.3">
      <c r="B4" s="43" t="s">
        <v>214</v>
      </c>
      <c r="C4" s="43" t="s">
        <v>405</v>
      </c>
      <c r="D4" s="44" t="s">
        <v>451</v>
      </c>
      <c r="E4" s="44" t="s">
        <v>411</v>
      </c>
      <c r="F4" s="43" t="s">
        <v>215</v>
      </c>
      <c r="G4" s="43" t="s">
        <v>330</v>
      </c>
      <c r="H4" s="43"/>
      <c r="I4" s="43"/>
    </row>
    <row r="5" spans="2:9" ht="35" customHeight="1" x14ac:dyDescent="0.3">
      <c r="B5" s="43" t="s">
        <v>216</v>
      </c>
      <c r="C5" s="43" t="s">
        <v>461</v>
      </c>
      <c r="D5" s="44" t="s">
        <v>452</v>
      </c>
      <c r="E5" s="44"/>
      <c r="F5" s="43"/>
      <c r="G5" s="43"/>
      <c r="H5" s="43"/>
      <c r="I5" s="43"/>
    </row>
    <row r="6" spans="2:9" ht="35" customHeight="1" x14ac:dyDescent="0.3">
      <c r="B6" s="43"/>
      <c r="C6" s="43" t="s">
        <v>217</v>
      </c>
      <c r="D6" s="44" t="s">
        <v>424</v>
      </c>
      <c r="E6" s="44"/>
      <c r="F6" s="43"/>
      <c r="G6" s="43"/>
      <c r="H6" s="43"/>
      <c r="I6" s="43"/>
    </row>
    <row r="7" spans="2:9" ht="35" customHeight="1" x14ac:dyDescent="0.3">
      <c r="B7" s="43"/>
      <c r="C7" s="43" t="s">
        <v>218</v>
      </c>
      <c r="D7" s="44" t="s">
        <v>425</v>
      </c>
      <c r="E7" s="44"/>
      <c r="F7" s="43"/>
      <c r="G7" s="43"/>
      <c r="H7" s="43"/>
      <c r="I7" s="43"/>
    </row>
    <row r="8" spans="2:9" ht="35" customHeight="1" x14ac:dyDescent="0.3">
      <c r="B8" s="43"/>
      <c r="C8" s="43" t="s">
        <v>219</v>
      </c>
      <c r="D8" s="44" t="s">
        <v>426</v>
      </c>
      <c r="E8" s="44"/>
      <c r="F8" s="43"/>
      <c r="G8" s="43"/>
      <c r="H8" s="43"/>
      <c r="I8" s="43"/>
    </row>
    <row r="9" spans="2:9" ht="35" customHeight="1" x14ac:dyDescent="0.3">
      <c r="C9" s="43" t="s">
        <v>332</v>
      </c>
      <c r="D9" s="44" t="s">
        <v>427</v>
      </c>
      <c r="E9" s="44"/>
      <c r="F9" s="43"/>
      <c r="H9" s="43"/>
      <c r="I9" s="43"/>
    </row>
    <row r="10" spans="2:9" ht="35" customHeight="1" x14ac:dyDescent="0.3">
      <c r="C10" s="43"/>
      <c r="D10" s="43"/>
      <c r="F10" s="43"/>
      <c r="H10" s="43"/>
      <c r="I10" s="43"/>
    </row>
    <row r="11" spans="2:9" ht="45" customHeight="1" x14ac:dyDescent="0.3">
      <c r="B11" s="41" t="s">
        <v>341</v>
      </c>
      <c r="C11" s="41" t="s">
        <v>355</v>
      </c>
      <c r="D11" s="41" t="s">
        <v>338</v>
      </c>
      <c r="E11" s="41" t="s">
        <v>339</v>
      </c>
      <c r="F11" s="41" t="s">
        <v>337</v>
      </c>
      <c r="G11" s="41" t="s">
        <v>220</v>
      </c>
      <c r="H11" s="41" t="s">
        <v>221</v>
      </c>
    </row>
    <row r="12" spans="2:9" ht="35" customHeight="1" x14ac:dyDescent="0.3">
      <c r="B12" s="43" t="s">
        <v>214</v>
      </c>
      <c r="C12" s="43" t="s">
        <v>379</v>
      </c>
      <c r="D12" s="44" t="s">
        <v>451</v>
      </c>
      <c r="E12" s="44" t="s">
        <v>411</v>
      </c>
      <c r="F12" s="43" t="s">
        <v>215</v>
      </c>
      <c r="G12" s="43" t="s">
        <v>330</v>
      </c>
      <c r="H12" s="43"/>
    </row>
    <row r="13" spans="2:9" ht="35" customHeight="1" x14ac:dyDescent="0.3">
      <c r="B13" s="43" t="s">
        <v>216</v>
      </c>
      <c r="C13" s="43" t="s">
        <v>462</v>
      </c>
      <c r="D13" s="44" t="s">
        <v>453</v>
      </c>
      <c r="E13" s="44" t="s">
        <v>428</v>
      </c>
      <c r="F13" s="43"/>
      <c r="G13" s="43"/>
      <c r="H13" s="43"/>
    </row>
    <row r="14" spans="2:9" ht="35" customHeight="1" x14ac:dyDescent="0.3">
      <c r="B14" s="43"/>
      <c r="C14" s="43" t="s">
        <v>217</v>
      </c>
      <c r="D14" s="44" t="s">
        <v>424</v>
      </c>
      <c r="E14" s="44"/>
      <c r="F14" s="43"/>
      <c r="G14" s="43"/>
      <c r="H14" s="43"/>
    </row>
    <row r="15" spans="2:9" ht="35" customHeight="1" x14ac:dyDescent="0.3">
      <c r="B15" s="43"/>
      <c r="C15" s="43" t="s">
        <v>218</v>
      </c>
      <c r="D15" s="44" t="s">
        <v>425</v>
      </c>
      <c r="E15" s="44"/>
      <c r="F15" s="43"/>
      <c r="G15" s="43"/>
      <c r="H15" s="43"/>
    </row>
    <row r="16" spans="2:9" ht="35" customHeight="1" x14ac:dyDescent="0.3">
      <c r="B16" s="43"/>
      <c r="C16" s="43" t="s">
        <v>219</v>
      </c>
      <c r="D16" s="44" t="s">
        <v>426</v>
      </c>
      <c r="E16" s="44"/>
      <c r="F16" s="43"/>
      <c r="H16" s="43"/>
    </row>
    <row r="17" spans="2:8" ht="35" customHeight="1" x14ac:dyDescent="0.3">
      <c r="C17" s="43" t="s">
        <v>332</v>
      </c>
      <c r="D17" s="44" t="s">
        <v>427</v>
      </c>
      <c r="E17" s="44"/>
      <c r="F17" s="43"/>
    </row>
    <row r="18" spans="2:8" ht="35" customHeight="1" x14ac:dyDescent="0.3">
      <c r="D18" s="43"/>
      <c r="E18" s="43"/>
      <c r="F18" s="43"/>
    </row>
    <row r="19" spans="2:8" ht="45" customHeight="1" x14ac:dyDescent="0.3">
      <c r="B19" s="41" t="s">
        <v>386</v>
      </c>
      <c r="C19" s="41" t="s">
        <v>354</v>
      </c>
      <c r="D19" s="41" t="s">
        <v>342</v>
      </c>
      <c r="E19" s="41" t="s">
        <v>343</v>
      </c>
      <c r="F19" s="41" t="s">
        <v>329</v>
      </c>
      <c r="G19" s="41" t="s">
        <v>222</v>
      </c>
      <c r="H19" s="41" t="s">
        <v>223</v>
      </c>
    </row>
    <row r="20" spans="2:8" ht="35" customHeight="1" x14ac:dyDescent="0.3">
      <c r="B20" s="43" t="s">
        <v>214</v>
      </c>
      <c r="C20" s="43" t="s">
        <v>379</v>
      </c>
      <c r="D20" s="44" t="s">
        <v>451</v>
      </c>
      <c r="E20" s="44" t="s">
        <v>411</v>
      </c>
      <c r="F20" s="43" t="s">
        <v>215</v>
      </c>
      <c r="G20" s="43"/>
      <c r="H20" s="43"/>
    </row>
    <row r="21" spans="2:8" ht="35" customHeight="1" x14ac:dyDescent="0.3">
      <c r="B21" s="43" t="s">
        <v>216</v>
      </c>
      <c r="C21" s="43" t="s">
        <v>462</v>
      </c>
      <c r="D21" s="44" t="s">
        <v>453</v>
      </c>
      <c r="E21" s="44"/>
      <c r="F21" s="43"/>
      <c r="G21" s="43"/>
      <c r="H21" s="43"/>
    </row>
    <row r="22" spans="2:8" ht="35" customHeight="1" x14ac:dyDescent="0.3">
      <c r="B22" s="43"/>
      <c r="C22" s="43" t="s">
        <v>217</v>
      </c>
      <c r="D22" s="44" t="s">
        <v>424</v>
      </c>
      <c r="E22" s="44"/>
      <c r="F22" s="43"/>
      <c r="G22" s="43"/>
      <c r="H22" s="43"/>
    </row>
    <row r="23" spans="2:8" ht="35" customHeight="1" x14ac:dyDescent="0.3">
      <c r="C23" s="43" t="s">
        <v>218</v>
      </c>
      <c r="D23" s="44" t="s">
        <v>425</v>
      </c>
      <c r="E23" s="44"/>
      <c r="F23" s="43"/>
      <c r="G23" s="43"/>
      <c r="H23" s="43"/>
    </row>
    <row r="24" spans="2:8" ht="35" customHeight="1" x14ac:dyDescent="0.3">
      <c r="C24" s="43" t="s">
        <v>219</v>
      </c>
      <c r="D24" s="44" t="s">
        <v>426</v>
      </c>
      <c r="E24" s="44"/>
      <c r="H24" s="43"/>
    </row>
    <row r="25" spans="2:8" ht="35" customHeight="1" x14ac:dyDescent="0.3">
      <c r="C25" s="43" t="s">
        <v>332</v>
      </c>
      <c r="D25" s="44" t="s">
        <v>427</v>
      </c>
      <c r="E25" s="44"/>
    </row>
    <row r="26" spans="2:8" ht="35" customHeight="1" x14ac:dyDescent="0.3">
      <c r="C26" s="43"/>
      <c r="D26" s="43"/>
    </row>
    <row r="27" spans="2:8" ht="45" customHeight="1" x14ac:dyDescent="0.3">
      <c r="B27" s="46"/>
      <c r="C27" s="41" t="s">
        <v>353</v>
      </c>
      <c r="D27" s="41" t="s">
        <v>344</v>
      </c>
      <c r="E27" s="41" t="s">
        <v>345</v>
      </c>
      <c r="F27" s="41" t="s">
        <v>387</v>
      </c>
      <c r="G27" s="41" t="s">
        <v>224</v>
      </c>
    </row>
    <row r="28" spans="2:8" ht="35" customHeight="1" x14ac:dyDescent="0.3">
      <c r="C28" s="43" t="s">
        <v>379</v>
      </c>
      <c r="D28" s="44" t="s">
        <v>451</v>
      </c>
      <c r="E28" s="44" t="s">
        <v>411</v>
      </c>
      <c r="F28" s="43" t="s">
        <v>215</v>
      </c>
      <c r="G28" s="43"/>
    </row>
    <row r="29" spans="2:8" ht="35" customHeight="1" x14ac:dyDescent="0.3">
      <c r="C29" s="43" t="s">
        <v>462</v>
      </c>
      <c r="D29" s="44" t="s">
        <v>453</v>
      </c>
      <c r="E29" s="44" t="s">
        <v>428</v>
      </c>
      <c r="F29" s="43"/>
      <c r="G29" s="43"/>
    </row>
    <row r="30" spans="2:8" ht="35" customHeight="1" x14ac:dyDescent="0.3">
      <c r="C30" s="43" t="s">
        <v>217</v>
      </c>
      <c r="D30" s="44" t="s">
        <v>424</v>
      </c>
      <c r="E30" s="44"/>
      <c r="F30" s="43"/>
      <c r="G30" s="43"/>
    </row>
    <row r="31" spans="2:8" ht="35" customHeight="1" x14ac:dyDescent="0.3">
      <c r="C31" s="43" t="s">
        <v>218</v>
      </c>
      <c r="D31" s="44" t="s">
        <v>425</v>
      </c>
      <c r="E31" s="44"/>
      <c r="F31" s="43"/>
      <c r="G31" s="43"/>
    </row>
    <row r="32" spans="2:8" ht="35" customHeight="1" x14ac:dyDescent="0.3">
      <c r="C32" s="43" t="s">
        <v>219</v>
      </c>
      <c r="D32" s="44" t="s">
        <v>426</v>
      </c>
      <c r="E32" s="44"/>
    </row>
    <row r="33" spans="2:7" ht="35" customHeight="1" x14ac:dyDescent="0.3">
      <c r="C33" s="43" t="s">
        <v>332</v>
      </c>
      <c r="D33" s="44" t="s">
        <v>427</v>
      </c>
      <c r="E33" s="44"/>
    </row>
    <row r="34" spans="2:7" ht="35" customHeight="1" x14ac:dyDescent="0.3">
      <c r="D34" s="43"/>
      <c r="E34" s="43"/>
    </row>
    <row r="35" spans="2:7" ht="45" customHeight="1" x14ac:dyDescent="0.3">
      <c r="B35" s="50"/>
      <c r="C35" s="41" t="s">
        <v>352</v>
      </c>
      <c r="D35" s="41" t="s">
        <v>328</v>
      </c>
      <c r="E35" s="41" t="s">
        <v>331</v>
      </c>
      <c r="F35" s="50"/>
      <c r="G35" s="50"/>
    </row>
    <row r="36" spans="2:7" ht="35" customHeight="1" x14ac:dyDescent="0.3">
      <c r="C36" s="43" t="s">
        <v>379</v>
      </c>
      <c r="D36" s="44" t="s">
        <v>451</v>
      </c>
      <c r="E36" s="44" t="s">
        <v>411</v>
      </c>
    </row>
    <row r="37" spans="2:7" ht="35" customHeight="1" x14ac:dyDescent="0.3">
      <c r="C37" s="43" t="s">
        <v>463</v>
      </c>
      <c r="D37" s="44" t="s">
        <v>454</v>
      </c>
      <c r="E37" s="44" t="s">
        <v>412</v>
      </c>
    </row>
    <row r="38" spans="2:7" ht="35" customHeight="1" x14ac:dyDescent="0.3">
      <c r="C38" s="43" t="s">
        <v>217</v>
      </c>
      <c r="D38" s="44" t="s">
        <v>455</v>
      </c>
      <c r="E38" s="44" t="s">
        <v>413</v>
      </c>
    </row>
    <row r="39" spans="2:7" ht="35" customHeight="1" x14ac:dyDescent="0.3">
      <c r="C39" s="43" t="s">
        <v>218</v>
      </c>
      <c r="D39" s="44" t="s">
        <v>424</v>
      </c>
      <c r="E39" s="44"/>
    </row>
    <row r="40" spans="2:7" ht="35" customHeight="1" x14ac:dyDescent="0.3">
      <c r="C40" s="43" t="s">
        <v>219</v>
      </c>
      <c r="D40" s="44" t="s">
        <v>426</v>
      </c>
      <c r="E40" s="44"/>
    </row>
    <row r="41" spans="2:7" ht="35" customHeight="1" x14ac:dyDescent="0.3">
      <c r="C41" s="43" t="s">
        <v>332</v>
      </c>
      <c r="D41" s="44"/>
      <c r="E41" s="44"/>
    </row>
    <row r="42" spans="2:7" ht="35" customHeight="1" x14ac:dyDescent="0.3">
      <c r="C42" s="43"/>
      <c r="D42" s="43"/>
    </row>
    <row r="43" spans="2:7" ht="45" customHeight="1" x14ac:dyDescent="0.3">
      <c r="B43" s="50"/>
      <c r="C43" s="41" t="s">
        <v>351</v>
      </c>
      <c r="D43" s="41" t="s">
        <v>346</v>
      </c>
      <c r="E43" s="41" t="s">
        <v>347</v>
      </c>
      <c r="F43" s="50"/>
    </row>
    <row r="44" spans="2:7" ht="35" customHeight="1" x14ac:dyDescent="0.3">
      <c r="C44" s="43" t="s">
        <v>379</v>
      </c>
      <c r="D44" s="44" t="s">
        <v>451</v>
      </c>
      <c r="E44" s="44" t="s">
        <v>411</v>
      </c>
    </row>
    <row r="45" spans="2:7" ht="35" customHeight="1" x14ac:dyDescent="0.3">
      <c r="C45" s="43" t="s">
        <v>463</v>
      </c>
      <c r="D45" s="44" t="s">
        <v>454</v>
      </c>
      <c r="E45" s="44" t="s">
        <v>414</v>
      </c>
    </row>
    <row r="46" spans="2:7" ht="35" customHeight="1" x14ac:dyDescent="0.3">
      <c r="C46" s="43" t="s">
        <v>217</v>
      </c>
      <c r="D46" s="44" t="s">
        <v>455</v>
      </c>
      <c r="E46" s="44" t="s">
        <v>413</v>
      </c>
    </row>
    <row r="47" spans="2:7" ht="35" customHeight="1" x14ac:dyDescent="0.3">
      <c r="C47" s="43" t="s">
        <v>218</v>
      </c>
      <c r="D47" s="44" t="s">
        <v>424</v>
      </c>
      <c r="E47" s="44" t="s">
        <v>429</v>
      </c>
      <c r="G47" s="50"/>
    </row>
    <row r="48" spans="2:7" ht="35" customHeight="1" x14ac:dyDescent="0.3">
      <c r="C48" s="43" t="s">
        <v>219</v>
      </c>
      <c r="D48" s="44" t="s">
        <v>426</v>
      </c>
      <c r="E48" s="44"/>
    </row>
    <row r="49" spans="2:7" ht="35" customHeight="1" x14ac:dyDescent="0.3">
      <c r="C49" s="43" t="s">
        <v>332</v>
      </c>
      <c r="D49" s="44"/>
      <c r="E49" s="44"/>
    </row>
    <row r="50" spans="2:7" ht="35" customHeight="1" x14ac:dyDescent="0.3">
      <c r="D50" s="43"/>
      <c r="E50" s="43"/>
    </row>
    <row r="51" spans="2:7" ht="45" customHeight="1" x14ac:dyDescent="0.3">
      <c r="C51" s="41" t="s">
        <v>370</v>
      </c>
      <c r="D51" s="41" t="s">
        <v>371</v>
      </c>
      <c r="E51" s="41" t="s">
        <v>372</v>
      </c>
    </row>
    <row r="52" spans="2:7" ht="35" customHeight="1" x14ac:dyDescent="0.3">
      <c r="C52" s="43" t="s">
        <v>379</v>
      </c>
      <c r="D52" s="44" t="s">
        <v>456</v>
      </c>
      <c r="E52" s="44" t="s">
        <v>415</v>
      </c>
    </row>
    <row r="53" spans="2:7" ht="35" customHeight="1" x14ac:dyDescent="0.3">
      <c r="C53" s="43" t="s">
        <v>462</v>
      </c>
      <c r="D53" s="44" t="s">
        <v>457</v>
      </c>
      <c r="E53" s="47" t="s">
        <v>407</v>
      </c>
    </row>
    <row r="54" spans="2:7" ht="35" customHeight="1" x14ac:dyDescent="0.3">
      <c r="C54" s="43" t="s">
        <v>217</v>
      </c>
      <c r="D54" s="44" t="s">
        <v>444</v>
      </c>
      <c r="E54" s="44"/>
    </row>
    <row r="55" spans="2:7" ht="35" customHeight="1" x14ac:dyDescent="0.3">
      <c r="B55" s="50"/>
      <c r="C55" s="43" t="s">
        <v>218</v>
      </c>
      <c r="D55" s="44" t="s">
        <v>445</v>
      </c>
      <c r="E55" s="47"/>
      <c r="F55" s="50"/>
    </row>
    <row r="56" spans="2:7" ht="35" customHeight="1" x14ac:dyDescent="0.3">
      <c r="C56" s="43" t="s">
        <v>219</v>
      </c>
      <c r="D56" s="44" t="s">
        <v>446</v>
      </c>
      <c r="E56" s="47"/>
    </row>
    <row r="57" spans="2:7" ht="35" customHeight="1" x14ac:dyDescent="0.3">
      <c r="C57" s="43" t="s">
        <v>332</v>
      </c>
      <c r="D57" s="44" t="s">
        <v>447</v>
      </c>
      <c r="E57" s="49"/>
    </row>
    <row r="58" spans="2:7" ht="35" customHeight="1" x14ac:dyDescent="0.3">
      <c r="D58" s="44"/>
      <c r="E58" s="49"/>
    </row>
    <row r="59" spans="2:7" ht="45" customHeight="1" x14ac:dyDescent="0.3">
      <c r="C59" s="41" t="s">
        <v>376</v>
      </c>
      <c r="D59" s="41" t="s">
        <v>377</v>
      </c>
      <c r="E59" s="41" t="s">
        <v>378</v>
      </c>
      <c r="G59" s="50"/>
    </row>
    <row r="60" spans="2:7" ht="35" customHeight="1" x14ac:dyDescent="0.3">
      <c r="C60" s="43" t="s">
        <v>379</v>
      </c>
      <c r="D60" s="44" t="s">
        <v>451</v>
      </c>
      <c r="E60" s="44" t="s">
        <v>416</v>
      </c>
    </row>
    <row r="61" spans="2:7" ht="35" customHeight="1" x14ac:dyDescent="0.3">
      <c r="C61" s="43" t="s">
        <v>462</v>
      </c>
      <c r="D61" s="44" t="s">
        <v>453</v>
      </c>
      <c r="E61" s="44" t="s">
        <v>406</v>
      </c>
    </row>
    <row r="62" spans="2:7" ht="35" customHeight="1" x14ac:dyDescent="0.3">
      <c r="C62" s="43" t="s">
        <v>217</v>
      </c>
      <c r="D62" s="43" t="s">
        <v>430</v>
      </c>
      <c r="E62" s="44" t="s">
        <v>431</v>
      </c>
    </row>
    <row r="63" spans="2:7" ht="35" customHeight="1" x14ac:dyDescent="0.3">
      <c r="C63" s="43" t="s">
        <v>218</v>
      </c>
      <c r="D63" s="43" t="s">
        <v>432</v>
      </c>
      <c r="E63" s="44"/>
    </row>
    <row r="64" spans="2:7" ht="35" customHeight="1" x14ac:dyDescent="0.3">
      <c r="C64" s="43" t="s">
        <v>219</v>
      </c>
      <c r="D64" s="43" t="s">
        <v>433</v>
      </c>
      <c r="E64" s="44"/>
    </row>
    <row r="65" spans="2:7" ht="35" customHeight="1" x14ac:dyDescent="0.3">
      <c r="C65" s="43" t="s">
        <v>332</v>
      </c>
      <c r="D65" s="43" t="s">
        <v>434</v>
      </c>
      <c r="E65" s="44"/>
    </row>
    <row r="66" spans="2:7" ht="35" customHeight="1" x14ac:dyDescent="0.3">
      <c r="C66" s="43"/>
      <c r="D66" s="44"/>
      <c r="E66" s="44"/>
    </row>
    <row r="67" spans="2:7" ht="45" customHeight="1" x14ac:dyDescent="0.3">
      <c r="C67" s="41" t="s">
        <v>373</v>
      </c>
      <c r="D67" s="41" t="s">
        <v>374</v>
      </c>
      <c r="E67" s="41" t="s">
        <v>375</v>
      </c>
    </row>
    <row r="68" spans="2:7" ht="35" customHeight="1" x14ac:dyDescent="0.3">
      <c r="C68" s="43" t="s">
        <v>379</v>
      </c>
      <c r="D68" s="44" t="s">
        <v>456</v>
      </c>
      <c r="E68" s="44" t="s">
        <v>415</v>
      </c>
    </row>
    <row r="69" spans="2:7" ht="35" customHeight="1" x14ac:dyDescent="0.3">
      <c r="C69" s="43" t="s">
        <v>463</v>
      </c>
      <c r="D69" s="44" t="s">
        <v>458</v>
      </c>
      <c r="E69" s="47" t="s">
        <v>417</v>
      </c>
    </row>
    <row r="70" spans="2:7" ht="35" customHeight="1" x14ac:dyDescent="0.3">
      <c r="C70" s="43" t="s">
        <v>217</v>
      </c>
      <c r="D70" s="48" t="s">
        <v>459</v>
      </c>
      <c r="E70" s="47" t="s">
        <v>407</v>
      </c>
    </row>
    <row r="71" spans="2:7" ht="35" customHeight="1" x14ac:dyDescent="0.3">
      <c r="B71" s="50"/>
      <c r="C71" s="43" t="s">
        <v>218</v>
      </c>
      <c r="D71" s="44" t="s">
        <v>444</v>
      </c>
      <c r="E71" s="47" t="s">
        <v>409</v>
      </c>
      <c r="F71" s="50"/>
    </row>
    <row r="72" spans="2:7" ht="35" customHeight="1" x14ac:dyDescent="0.3">
      <c r="C72" s="43" t="s">
        <v>219</v>
      </c>
      <c r="D72" s="44" t="s">
        <v>446</v>
      </c>
      <c r="E72" s="47"/>
    </row>
    <row r="73" spans="2:7" ht="35" customHeight="1" x14ac:dyDescent="0.3">
      <c r="C73" s="43" t="s">
        <v>332</v>
      </c>
      <c r="D73" s="44"/>
      <c r="E73" s="47"/>
    </row>
    <row r="74" spans="2:7" ht="35" customHeight="1" x14ac:dyDescent="0.3">
      <c r="D74" s="44"/>
      <c r="E74" s="49"/>
    </row>
    <row r="75" spans="2:7" ht="45" customHeight="1" x14ac:dyDescent="0.3">
      <c r="C75" s="41" t="s">
        <v>402</v>
      </c>
      <c r="D75" s="41" t="s">
        <v>403</v>
      </c>
      <c r="E75" s="41" t="s">
        <v>404</v>
      </c>
      <c r="G75" s="50"/>
    </row>
    <row r="76" spans="2:7" ht="35" customHeight="1" x14ac:dyDescent="0.3">
      <c r="C76" s="43" t="s">
        <v>379</v>
      </c>
      <c r="D76" s="44" t="s">
        <v>451</v>
      </c>
      <c r="E76" s="44" t="s">
        <v>416</v>
      </c>
    </row>
    <row r="77" spans="2:7" ht="35" customHeight="1" x14ac:dyDescent="0.3">
      <c r="C77" s="43" t="s">
        <v>463</v>
      </c>
      <c r="D77" s="44" t="s">
        <v>454</v>
      </c>
      <c r="E77" s="44" t="s">
        <v>418</v>
      </c>
    </row>
    <row r="78" spans="2:7" ht="35" customHeight="1" x14ac:dyDescent="0.3">
      <c r="C78" s="43" t="s">
        <v>217</v>
      </c>
      <c r="D78" s="44" t="s">
        <v>455</v>
      </c>
      <c r="E78" s="44" t="s">
        <v>406</v>
      </c>
    </row>
    <row r="79" spans="2:7" ht="35" customHeight="1" x14ac:dyDescent="0.3">
      <c r="C79" s="43" t="s">
        <v>218</v>
      </c>
      <c r="D79" s="44" t="s">
        <v>435</v>
      </c>
      <c r="E79" s="44" t="s">
        <v>408</v>
      </c>
    </row>
    <row r="80" spans="2:7" ht="35" customHeight="1" x14ac:dyDescent="0.3">
      <c r="C80" s="43" t="s">
        <v>219</v>
      </c>
      <c r="D80" s="44" t="s">
        <v>426</v>
      </c>
      <c r="E80" s="44" t="s">
        <v>431</v>
      </c>
    </row>
    <row r="81" spans="2:7" ht="35" customHeight="1" x14ac:dyDescent="0.3">
      <c r="C81" s="43" t="s">
        <v>332</v>
      </c>
      <c r="D81" s="44"/>
      <c r="E81" s="44"/>
    </row>
    <row r="82" spans="2:7" ht="35" customHeight="1" x14ac:dyDescent="0.3">
      <c r="C82" s="43"/>
      <c r="D82" s="44"/>
      <c r="E82" s="44"/>
    </row>
    <row r="83" spans="2:7" ht="45" customHeight="1" x14ac:dyDescent="0.3">
      <c r="B83" s="50"/>
      <c r="C83" s="41" t="s">
        <v>350</v>
      </c>
      <c r="D83" s="41" t="s">
        <v>348</v>
      </c>
      <c r="E83" s="41" t="s">
        <v>349</v>
      </c>
      <c r="F83" s="50"/>
    </row>
    <row r="84" spans="2:7" ht="35" customHeight="1" x14ac:dyDescent="0.3">
      <c r="C84" s="43" t="s">
        <v>333</v>
      </c>
      <c r="D84" s="44" t="s">
        <v>410</v>
      </c>
      <c r="E84" s="44" t="s">
        <v>419</v>
      </c>
    </row>
    <row r="85" spans="2:7" ht="35" customHeight="1" x14ac:dyDescent="0.3">
      <c r="C85" s="43" t="s">
        <v>217</v>
      </c>
      <c r="D85" s="44" t="s">
        <v>436</v>
      </c>
      <c r="E85" s="44" t="s">
        <v>437</v>
      </c>
    </row>
    <row r="86" spans="2:7" ht="35" customHeight="1" x14ac:dyDescent="0.3">
      <c r="C86" s="43" t="s">
        <v>218</v>
      </c>
      <c r="D86" s="44" t="s">
        <v>438</v>
      </c>
      <c r="E86" s="44"/>
    </row>
    <row r="87" spans="2:7" ht="35" customHeight="1" x14ac:dyDescent="0.3">
      <c r="C87" s="43" t="s">
        <v>219</v>
      </c>
      <c r="D87" s="44" t="s">
        <v>439</v>
      </c>
      <c r="E87" s="43"/>
      <c r="G87" s="50"/>
    </row>
    <row r="88" spans="2:7" ht="35" customHeight="1" x14ac:dyDescent="0.3">
      <c r="C88" s="43" t="s">
        <v>332</v>
      </c>
      <c r="D88" s="44" t="s">
        <v>448</v>
      </c>
      <c r="E88" s="43"/>
    </row>
    <row r="89" spans="2:7" ht="35" customHeight="1" x14ac:dyDescent="0.3">
      <c r="C89" s="43" t="s">
        <v>225</v>
      </c>
      <c r="D89" s="43"/>
      <c r="E89" s="43"/>
    </row>
    <row r="90" spans="2:7" ht="35" customHeight="1" x14ac:dyDescent="0.3">
      <c r="C90" s="43" t="s">
        <v>401</v>
      </c>
      <c r="D90" s="44"/>
      <c r="E90" s="43"/>
    </row>
    <row r="91" spans="2:7" ht="35" customHeight="1" x14ac:dyDescent="0.3">
      <c r="C91" s="43" t="s">
        <v>400</v>
      </c>
      <c r="D91" s="44"/>
      <c r="E91" s="43"/>
    </row>
    <row r="92" spans="2:7" ht="35" customHeight="1" x14ac:dyDescent="0.3">
      <c r="C92" s="43" t="s">
        <v>399</v>
      </c>
      <c r="D92" s="44"/>
      <c r="E92" s="43"/>
    </row>
    <row r="93" spans="2:7" ht="35" customHeight="1" x14ac:dyDescent="0.3">
      <c r="C93" s="43" t="s">
        <v>226</v>
      </c>
      <c r="D93" s="44"/>
      <c r="E93" s="43"/>
    </row>
    <row r="94" spans="2:7" ht="35" customHeight="1" x14ac:dyDescent="0.3">
      <c r="C94" s="43" t="s">
        <v>366</v>
      </c>
      <c r="D94" s="44"/>
      <c r="E94" s="43"/>
    </row>
    <row r="95" spans="2:7" ht="35" customHeight="1" x14ac:dyDescent="0.3">
      <c r="D95" s="4"/>
      <c r="E95" s="4"/>
    </row>
    <row r="96" spans="2:7" ht="45" customHeight="1" x14ac:dyDescent="0.3">
      <c r="B96" s="50"/>
      <c r="C96" s="41" t="s">
        <v>357</v>
      </c>
      <c r="D96" s="41" t="s">
        <v>358</v>
      </c>
      <c r="E96" s="41" t="s">
        <v>359</v>
      </c>
      <c r="F96" s="50"/>
    </row>
    <row r="97" spans="3:5" ht="35" customHeight="1" x14ac:dyDescent="0.3">
      <c r="C97" s="43" t="s">
        <v>333</v>
      </c>
      <c r="D97" s="44" t="s">
        <v>410</v>
      </c>
      <c r="E97" s="44" t="s">
        <v>420</v>
      </c>
    </row>
    <row r="98" spans="3:5" ht="35" customHeight="1" x14ac:dyDescent="0.3">
      <c r="C98" s="43" t="s">
        <v>217</v>
      </c>
      <c r="D98" s="44" t="s">
        <v>436</v>
      </c>
      <c r="E98" s="44" t="s">
        <v>436</v>
      </c>
    </row>
    <row r="99" spans="3:5" ht="35" customHeight="1" x14ac:dyDescent="0.3">
      <c r="C99" s="43" t="s">
        <v>218</v>
      </c>
      <c r="D99" s="44" t="s">
        <v>438</v>
      </c>
      <c r="E99" s="51"/>
    </row>
    <row r="100" spans="3:5" ht="35" customHeight="1" x14ac:dyDescent="0.3">
      <c r="C100" s="43" t="s">
        <v>219</v>
      </c>
      <c r="D100" s="44" t="s">
        <v>439</v>
      </c>
      <c r="E100" s="43"/>
    </row>
    <row r="101" spans="3:5" ht="35" customHeight="1" x14ac:dyDescent="0.3">
      <c r="C101" s="43" t="s">
        <v>332</v>
      </c>
      <c r="D101" s="44" t="s">
        <v>448</v>
      </c>
      <c r="E101" s="4"/>
    </row>
    <row r="102" spans="3:5" ht="35" customHeight="1" x14ac:dyDescent="0.3">
      <c r="C102" s="43" t="s">
        <v>225</v>
      </c>
      <c r="D102" s="4"/>
      <c r="E102" s="4"/>
    </row>
    <row r="103" spans="3:5" ht="35" customHeight="1" x14ac:dyDescent="0.3">
      <c r="C103" s="43" t="s">
        <v>401</v>
      </c>
      <c r="D103" s="4"/>
      <c r="E103" s="4"/>
    </row>
    <row r="104" spans="3:5" ht="35" customHeight="1" x14ac:dyDescent="0.3">
      <c r="C104" s="43" t="s">
        <v>400</v>
      </c>
      <c r="D104" s="4"/>
      <c r="E104" s="4"/>
    </row>
    <row r="105" spans="3:5" ht="35" customHeight="1" x14ac:dyDescent="0.3">
      <c r="C105" s="43" t="s">
        <v>399</v>
      </c>
      <c r="D105" s="4"/>
      <c r="E105" s="4"/>
    </row>
    <row r="106" spans="3:5" ht="35" customHeight="1" x14ac:dyDescent="0.3">
      <c r="C106" s="43" t="s">
        <v>226</v>
      </c>
      <c r="D106" s="4"/>
      <c r="E106" s="4"/>
    </row>
    <row r="107" spans="3:5" ht="35" customHeight="1" x14ac:dyDescent="0.3">
      <c r="C107" s="43" t="s">
        <v>366</v>
      </c>
      <c r="D107" s="4"/>
      <c r="E107" s="4"/>
    </row>
    <row r="108" spans="3:5" ht="35" customHeight="1" x14ac:dyDescent="0.3">
      <c r="C108" s="43"/>
      <c r="D108" s="4"/>
      <c r="E108" s="4"/>
    </row>
    <row r="109" spans="3:5" ht="45" customHeight="1" x14ac:dyDescent="0.3">
      <c r="C109" s="41" t="s">
        <v>360</v>
      </c>
      <c r="D109" s="41" t="s">
        <v>361</v>
      </c>
      <c r="E109" s="41" t="s">
        <v>362</v>
      </c>
    </row>
    <row r="110" spans="3:5" ht="35" customHeight="1" x14ac:dyDescent="0.3">
      <c r="C110" s="43" t="s">
        <v>333</v>
      </c>
      <c r="D110" s="44" t="s">
        <v>410</v>
      </c>
      <c r="E110" s="44" t="s">
        <v>420</v>
      </c>
    </row>
    <row r="111" spans="3:5" ht="35" customHeight="1" x14ac:dyDescent="0.3">
      <c r="C111" s="43" t="s">
        <v>217</v>
      </c>
      <c r="D111" s="44" t="s">
        <v>436</v>
      </c>
      <c r="E111" s="44" t="s">
        <v>436</v>
      </c>
    </row>
    <row r="112" spans="3:5" ht="35" customHeight="1" x14ac:dyDescent="0.3">
      <c r="C112" s="43" t="s">
        <v>218</v>
      </c>
      <c r="D112" s="44" t="s">
        <v>438</v>
      </c>
      <c r="E112" s="44"/>
    </row>
    <row r="113" spans="3:5" ht="35" customHeight="1" x14ac:dyDescent="0.3">
      <c r="C113" s="43" t="s">
        <v>219</v>
      </c>
      <c r="D113" s="44" t="s">
        <v>439</v>
      </c>
      <c r="E113" s="43"/>
    </row>
    <row r="114" spans="3:5" ht="35" customHeight="1" x14ac:dyDescent="0.3">
      <c r="C114" s="43" t="s">
        <v>332</v>
      </c>
      <c r="D114" s="44" t="s">
        <v>448</v>
      </c>
      <c r="E114" s="43"/>
    </row>
    <row r="115" spans="3:5" ht="35" customHeight="1" x14ac:dyDescent="0.3">
      <c r="C115" s="43" t="s">
        <v>225</v>
      </c>
      <c r="D115" s="43" t="s">
        <v>227</v>
      </c>
      <c r="E115" s="43"/>
    </row>
    <row r="116" spans="3:5" ht="35" customHeight="1" x14ac:dyDescent="0.3">
      <c r="C116" s="43" t="s">
        <v>401</v>
      </c>
      <c r="D116" s="44"/>
      <c r="E116" s="43"/>
    </row>
    <row r="117" spans="3:5" ht="35" customHeight="1" x14ac:dyDescent="0.3">
      <c r="C117" s="43" t="s">
        <v>400</v>
      </c>
      <c r="D117" s="44"/>
      <c r="E117" s="43"/>
    </row>
    <row r="118" spans="3:5" ht="35" customHeight="1" x14ac:dyDescent="0.3">
      <c r="C118" s="43" t="s">
        <v>399</v>
      </c>
      <c r="D118" s="44"/>
      <c r="E118" s="43"/>
    </row>
    <row r="119" spans="3:5" ht="35" customHeight="1" x14ac:dyDescent="0.3">
      <c r="C119" s="43" t="s">
        <v>226</v>
      </c>
      <c r="D119" s="44"/>
      <c r="E119" s="43"/>
    </row>
    <row r="120" spans="3:5" ht="35" customHeight="1" x14ac:dyDescent="0.3">
      <c r="C120" s="43" t="s">
        <v>366</v>
      </c>
      <c r="D120" s="44"/>
      <c r="E120" s="43"/>
    </row>
    <row r="121" spans="3:5" ht="35" customHeight="1" x14ac:dyDescent="0.3">
      <c r="D121" s="4"/>
      <c r="E121" s="4"/>
    </row>
    <row r="122" spans="3:5" ht="45" customHeight="1" x14ac:dyDescent="0.3">
      <c r="C122" s="41" t="s">
        <v>363</v>
      </c>
      <c r="D122" s="41" t="s">
        <v>364</v>
      </c>
      <c r="E122" s="41" t="s">
        <v>365</v>
      </c>
    </row>
    <row r="123" spans="3:5" ht="35" customHeight="1" x14ac:dyDescent="0.3">
      <c r="C123" s="43" t="s">
        <v>333</v>
      </c>
      <c r="D123" s="44" t="s">
        <v>410</v>
      </c>
      <c r="E123" s="44" t="s">
        <v>420</v>
      </c>
    </row>
    <row r="124" spans="3:5" ht="35" customHeight="1" x14ac:dyDescent="0.3">
      <c r="C124" s="43" t="s">
        <v>217</v>
      </c>
      <c r="D124" s="44" t="s">
        <v>436</v>
      </c>
      <c r="E124" s="44" t="s">
        <v>436</v>
      </c>
    </row>
    <row r="125" spans="3:5" ht="35" customHeight="1" x14ac:dyDescent="0.3">
      <c r="C125" s="43" t="s">
        <v>218</v>
      </c>
      <c r="D125" s="44" t="s">
        <v>438</v>
      </c>
      <c r="E125" s="51"/>
    </row>
    <row r="126" spans="3:5" ht="35" customHeight="1" x14ac:dyDescent="0.3">
      <c r="C126" s="43" t="s">
        <v>219</v>
      </c>
      <c r="D126" s="44" t="s">
        <v>439</v>
      </c>
      <c r="E126" s="43"/>
    </row>
    <row r="127" spans="3:5" ht="35" customHeight="1" x14ac:dyDescent="0.3">
      <c r="C127" s="43" t="s">
        <v>332</v>
      </c>
      <c r="D127" s="44" t="s">
        <v>448</v>
      </c>
      <c r="E127" s="4"/>
    </row>
    <row r="128" spans="3:5" ht="35" customHeight="1" x14ac:dyDescent="0.3">
      <c r="C128" s="43" t="s">
        <v>225</v>
      </c>
      <c r="D128" s="43" t="s">
        <v>227</v>
      </c>
      <c r="E128" s="4"/>
    </row>
    <row r="129" spans="3:5" ht="35" customHeight="1" x14ac:dyDescent="0.3">
      <c r="C129" s="43" t="s">
        <v>401</v>
      </c>
      <c r="D129" s="4"/>
      <c r="E129" s="4"/>
    </row>
    <row r="130" spans="3:5" ht="35" customHeight="1" x14ac:dyDescent="0.3">
      <c r="C130" s="43" t="s">
        <v>400</v>
      </c>
      <c r="D130" s="4"/>
      <c r="E130" s="4"/>
    </row>
    <row r="131" spans="3:5" ht="35" customHeight="1" x14ac:dyDescent="0.3">
      <c r="C131" s="43" t="s">
        <v>399</v>
      </c>
      <c r="D131" s="4"/>
      <c r="E131" s="4"/>
    </row>
    <row r="132" spans="3:5" ht="35" customHeight="1" x14ac:dyDescent="0.3">
      <c r="C132" s="43" t="s">
        <v>226</v>
      </c>
      <c r="D132" s="4"/>
      <c r="E132" s="4"/>
    </row>
    <row r="133" spans="3:5" ht="35" customHeight="1" x14ac:dyDescent="0.3">
      <c r="C133" s="43" t="s">
        <v>366</v>
      </c>
      <c r="D133" s="4"/>
      <c r="E133" s="4"/>
    </row>
    <row r="134" spans="3:5" ht="35" customHeight="1" x14ac:dyDescent="0.3">
      <c r="C134" s="43"/>
      <c r="D134" s="4"/>
      <c r="E134" s="4"/>
    </row>
    <row r="135" spans="3:5" ht="45" customHeight="1" x14ac:dyDescent="0.3">
      <c r="C135" s="41" t="s">
        <v>380</v>
      </c>
      <c r="D135" s="41" t="s">
        <v>381</v>
      </c>
      <c r="E135" s="41" t="s">
        <v>382</v>
      </c>
    </row>
    <row r="136" spans="3:5" ht="35" customHeight="1" x14ac:dyDescent="0.3">
      <c r="C136" s="43" t="s">
        <v>333</v>
      </c>
      <c r="D136" s="44" t="s">
        <v>421</v>
      </c>
      <c r="E136" s="44" t="s">
        <v>422</v>
      </c>
    </row>
    <row r="137" spans="3:5" ht="45" customHeight="1" x14ac:dyDescent="0.3">
      <c r="C137" s="43" t="s">
        <v>217</v>
      </c>
      <c r="D137" s="44" t="s">
        <v>449</v>
      </c>
      <c r="E137" s="44" t="s">
        <v>440</v>
      </c>
    </row>
    <row r="138" spans="3:5" ht="35" customHeight="1" x14ac:dyDescent="0.3">
      <c r="C138" s="43" t="s">
        <v>218</v>
      </c>
      <c r="D138" s="44" t="s">
        <v>450</v>
      </c>
      <c r="E138" s="44"/>
    </row>
    <row r="139" spans="3:5" ht="35" customHeight="1" x14ac:dyDescent="0.3">
      <c r="C139" s="43" t="s">
        <v>219</v>
      </c>
      <c r="D139" s="44" t="s">
        <v>441</v>
      </c>
      <c r="E139" s="51"/>
    </row>
    <row r="140" spans="3:5" ht="35" customHeight="1" x14ac:dyDescent="0.3">
      <c r="C140" s="43" t="s">
        <v>332</v>
      </c>
      <c r="D140" s="44" t="s">
        <v>442</v>
      </c>
      <c r="E140" s="43"/>
    </row>
    <row r="141" spans="3:5" ht="35" customHeight="1" x14ac:dyDescent="0.3">
      <c r="C141" s="43" t="s">
        <v>225</v>
      </c>
      <c r="D141" s="43" t="s">
        <v>227</v>
      </c>
      <c r="E141" s="4"/>
    </row>
    <row r="142" spans="3:5" ht="35" customHeight="1" x14ac:dyDescent="0.3">
      <c r="C142" s="43" t="s">
        <v>401</v>
      </c>
      <c r="D142" s="4"/>
      <c r="E142" s="4"/>
    </row>
    <row r="143" spans="3:5" ht="35" customHeight="1" x14ac:dyDescent="0.3">
      <c r="C143" s="43" t="s">
        <v>400</v>
      </c>
      <c r="D143" s="4"/>
      <c r="E143" s="4"/>
    </row>
    <row r="144" spans="3:5" ht="35" customHeight="1" x14ac:dyDescent="0.3">
      <c r="C144" s="43" t="s">
        <v>399</v>
      </c>
      <c r="D144" s="4"/>
      <c r="E144" s="4"/>
    </row>
    <row r="145" spans="3:5" ht="35" customHeight="1" x14ac:dyDescent="0.3">
      <c r="C145" s="43" t="s">
        <v>226</v>
      </c>
      <c r="D145" s="4"/>
      <c r="E145" s="4"/>
    </row>
    <row r="146" spans="3:5" ht="35" customHeight="1" x14ac:dyDescent="0.3">
      <c r="C146" s="43" t="s">
        <v>366</v>
      </c>
      <c r="D146" s="4"/>
      <c r="E146" s="4"/>
    </row>
    <row r="147" spans="3:5" ht="35" customHeight="1" x14ac:dyDescent="0.3">
      <c r="C147" s="43"/>
      <c r="D147" s="4"/>
      <c r="E147" s="4"/>
    </row>
    <row r="148" spans="3:5" ht="35" customHeight="1" x14ac:dyDescent="0.3">
      <c r="C148" s="43"/>
      <c r="D148" s="4"/>
      <c r="E148" s="4"/>
    </row>
    <row r="149" spans="3:5" ht="45" customHeight="1" x14ac:dyDescent="0.3">
      <c r="C149" s="41" t="s">
        <v>383</v>
      </c>
      <c r="D149" s="41" t="s">
        <v>384</v>
      </c>
      <c r="E149" s="41" t="s">
        <v>385</v>
      </c>
    </row>
    <row r="150" spans="3:5" ht="35" customHeight="1" x14ac:dyDescent="0.3">
      <c r="C150" s="43" t="s">
        <v>333</v>
      </c>
      <c r="D150" s="44" t="s">
        <v>410</v>
      </c>
      <c r="E150" s="44" t="s">
        <v>423</v>
      </c>
    </row>
    <row r="151" spans="3:5" ht="35" customHeight="1" x14ac:dyDescent="0.3">
      <c r="C151" s="43" t="s">
        <v>217</v>
      </c>
      <c r="D151" s="44" t="s">
        <v>436</v>
      </c>
      <c r="E151" s="44" t="s">
        <v>443</v>
      </c>
    </row>
    <row r="152" spans="3:5" ht="35" customHeight="1" x14ac:dyDescent="0.3">
      <c r="C152" s="43" t="s">
        <v>218</v>
      </c>
      <c r="D152" s="44" t="s">
        <v>438</v>
      </c>
      <c r="E152" s="51"/>
    </row>
    <row r="153" spans="3:5" ht="35" customHeight="1" x14ac:dyDescent="0.3">
      <c r="C153" s="43" t="s">
        <v>219</v>
      </c>
      <c r="D153" s="44" t="s">
        <v>439</v>
      </c>
      <c r="E153" s="43"/>
    </row>
    <row r="154" spans="3:5" ht="35" customHeight="1" x14ac:dyDescent="0.3">
      <c r="C154" s="43" t="s">
        <v>332</v>
      </c>
      <c r="D154" s="44" t="s">
        <v>448</v>
      </c>
      <c r="E154" s="43"/>
    </row>
    <row r="155" spans="3:5" ht="35" customHeight="1" x14ac:dyDescent="0.3">
      <c r="C155" s="43" t="s">
        <v>225</v>
      </c>
      <c r="D155" s="43" t="s">
        <v>227</v>
      </c>
      <c r="E155" s="43"/>
    </row>
    <row r="156" spans="3:5" ht="35" customHeight="1" x14ac:dyDescent="0.3">
      <c r="C156" s="43" t="s">
        <v>401</v>
      </c>
      <c r="E156" s="43"/>
    </row>
    <row r="157" spans="3:5" ht="35" customHeight="1" x14ac:dyDescent="0.3">
      <c r="C157" s="43" t="s">
        <v>400</v>
      </c>
      <c r="E157" s="43"/>
    </row>
    <row r="158" spans="3:5" ht="35" customHeight="1" x14ac:dyDescent="0.3">
      <c r="C158" s="43" t="s">
        <v>399</v>
      </c>
      <c r="E158" s="43"/>
    </row>
    <row r="159" spans="3:5" ht="35" customHeight="1" x14ac:dyDescent="0.3">
      <c r="C159" s="43" t="s">
        <v>226</v>
      </c>
      <c r="D159" s="4"/>
      <c r="E159" s="4"/>
    </row>
    <row r="160" spans="3:5" ht="35" customHeight="1" x14ac:dyDescent="0.3">
      <c r="C160" s="43" t="s">
        <v>366</v>
      </c>
      <c r="D160" s="42"/>
      <c r="E160" s="42"/>
    </row>
    <row r="161" spans="3:5" ht="35" customHeight="1" x14ac:dyDescent="0.3">
      <c r="C161" s="43" t="s">
        <v>228</v>
      </c>
      <c r="D161" s="44"/>
      <c r="E161" s="44"/>
    </row>
    <row r="162" spans="3:5" ht="35" customHeight="1" x14ac:dyDescent="0.3">
      <c r="D162" s="44"/>
      <c r="E162" s="51"/>
    </row>
    <row r="163" spans="3:5" ht="35" customHeight="1" x14ac:dyDescent="0.3">
      <c r="C163" s="43"/>
      <c r="D163" s="44"/>
    </row>
    <row r="164" spans="3:5" x14ac:dyDescent="0.3">
      <c r="D164" s="44"/>
      <c r="E164" s="43"/>
    </row>
    <row r="165" spans="3:5" x14ac:dyDescent="0.3">
      <c r="E165" s="43"/>
    </row>
    <row r="166" spans="3:5" x14ac:dyDescent="0.3">
      <c r="E166" s="43"/>
    </row>
    <row r="168" spans="3:5" x14ac:dyDescent="0.3">
      <c r="E168" s="52"/>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A206"/>
  <sheetViews>
    <sheetView showGridLines="0" zoomScaleNormal="100" workbookViewId="0">
      <selection activeCell="T138" sqref="T138"/>
    </sheetView>
  </sheetViews>
  <sheetFormatPr defaultColWidth="8.7265625" defaultRowHeight="13" x14ac:dyDescent="0.3"/>
  <cols>
    <col min="1" max="16384" width="8.7265625" style="2"/>
  </cols>
  <sheetData>
    <row r="1" s="2" customFormat="1" ht="12.75" customHeight="1" x14ac:dyDescent="0.3"/>
    <row r="12" s="2" customFormat="1" ht="12.75" customHeight="1" x14ac:dyDescent="0.3"/>
    <row r="206" s="2" customFormat="1" ht="12.75" customHeight="1" x14ac:dyDescent="0.3"/>
  </sheetData>
  <phoneticPr fontId="2" type="noConversion"/>
  <pageMargins left="0.5" right="0.51" top="0.75" bottom="0.75" header="0.25" footer="0.25"/>
  <pageSetup orientation="landscape" r:id="rId1"/>
  <headerFooter alignWithMargins="0">
    <oddHeader>&amp;CRisk Assessment Flowchart</oddHeader>
    <oddFooter>&amp;LRev 19SE06&amp;RPage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D171"/>
  <sheetViews>
    <sheetView showGridLines="0" zoomScale="85" zoomScaleNormal="85" workbookViewId="0">
      <selection activeCell="I96" sqref="I96"/>
    </sheetView>
  </sheetViews>
  <sheetFormatPr defaultColWidth="9.1796875" defaultRowHeight="13" x14ac:dyDescent="0.3"/>
  <cols>
    <col min="1" max="1" width="90.7265625" style="2" customWidth="1"/>
    <col min="2" max="2" width="2.7265625" style="2" customWidth="1"/>
    <col min="3" max="3" width="90.7265625" style="2" customWidth="1"/>
    <col min="4" max="16384" width="9.1796875" style="2"/>
  </cols>
  <sheetData>
    <row r="1" spans="1:4" ht="15.5" x14ac:dyDescent="0.35">
      <c r="A1" s="17" t="s">
        <v>229</v>
      </c>
      <c r="B1" s="1"/>
      <c r="C1" s="1"/>
    </row>
    <row r="2" spans="1:4" x14ac:dyDescent="0.3">
      <c r="A2" s="146" t="s">
        <v>322</v>
      </c>
      <c r="B2" s="3"/>
    </row>
    <row r="3" spans="1:4" x14ac:dyDescent="0.3">
      <c r="A3" s="146"/>
      <c r="B3" s="3"/>
    </row>
    <row r="4" spans="1:4" x14ac:dyDescent="0.3">
      <c r="A4" s="146"/>
      <c r="B4" s="3"/>
    </row>
    <row r="5" spans="1:4" x14ac:dyDescent="0.3">
      <c r="A5" s="146"/>
      <c r="B5" s="3"/>
    </row>
    <row r="6" spans="1:4" x14ac:dyDescent="0.3">
      <c r="A6" s="3"/>
      <c r="B6" s="3"/>
    </row>
    <row r="7" spans="1:4" x14ac:dyDescent="0.3">
      <c r="A7" s="146" t="s">
        <v>230</v>
      </c>
      <c r="B7" s="3"/>
    </row>
    <row r="8" spans="1:4" x14ac:dyDescent="0.3">
      <c r="A8" s="146"/>
      <c r="B8" s="3"/>
    </row>
    <row r="9" spans="1:4" x14ac:dyDescent="0.3">
      <c r="A9" s="146"/>
      <c r="B9" s="3"/>
    </row>
    <row r="10" spans="1:4" x14ac:dyDescent="0.3">
      <c r="A10" s="146"/>
      <c r="B10" s="3"/>
    </row>
    <row r="11" spans="1:4" x14ac:dyDescent="0.3">
      <c r="A11" s="147"/>
      <c r="B11" s="5"/>
    </row>
    <row r="12" spans="1:4" x14ac:dyDescent="0.3">
      <c r="A12" s="147"/>
      <c r="B12" s="5"/>
      <c r="C12" s="6" t="s">
        <v>231</v>
      </c>
      <c r="D12" s="7"/>
    </row>
    <row r="13" spans="1:4" x14ac:dyDescent="0.3">
      <c r="A13" s="147"/>
      <c r="B13" s="1"/>
      <c r="C13" s="1"/>
    </row>
    <row r="14" spans="1:4" x14ac:dyDescent="0.3">
      <c r="A14" s="4"/>
      <c r="B14" s="3"/>
    </row>
    <row r="15" spans="1:4" x14ac:dyDescent="0.3">
      <c r="A15" s="8" t="s">
        <v>232</v>
      </c>
      <c r="B15" s="8"/>
      <c r="C15" s="9" t="s">
        <v>233</v>
      </c>
    </row>
    <row r="16" spans="1:4" ht="12.75" customHeight="1" x14ac:dyDescent="0.3">
      <c r="A16" s="145" t="s">
        <v>234</v>
      </c>
      <c r="B16" s="3"/>
      <c r="C16" s="146" t="s">
        <v>235</v>
      </c>
    </row>
    <row r="17" spans="1:3" ht="12.75" customHeight="1" x14ac:dyDescent="0.3">
      <c r="A17" s="145"/>
      <c r="B17" s="3"/>
      <c r="C17" s="146"/>
    </row>
    <row r="18" spans="1:3" x14ac:dyDescent="0.3">
      <c r="A18" s="145"/>
      <c r="B18" s="3"/>
      <c r="C18" s="146"/>
    </row>
    <row r="19" spans="1:3" x14ac:dyDescent="0.3">
      <c r="A19" s="145"/>
      <c r="B19" s="3"/>
      <c r="C19" s="3"/>
    </row>
    <row r="20" spans="1:3" x14ac:dyDescent="0.3">
      <c r="A20" s="145"/>
      <c r="B20" s="3"/>
      <c r="C20" s="146" t="s">
        <v>236</v>
      </c>
    </row>
    <row r="21" spans="1:3" ht="12.75" customHeight="1" x14ac:dyDescent="0.3">
      <c r="A21" s="145"/>
      <c r="B21" s="3"/>
      <c r="C21" s="146"/>
    </row>
    <row r="22" spans="1:3" ht="12.75" customHeight="1" x14ac:dyDescent="0.3">
      <c r="A22" s="145"/>
      <c r="B22" s="3"/>
      <c r="C22" s="146"/>
    </row>
    <row r="23" spans="1:3" ht="12.75" customHeight="1" x14ac:dyDescent="0.3">
      <c r="A23" s="3"/>
      <c r="B23" s="3"/>
      <c r="C23" s="146"/>
    </row>
    <row r="24" spans="1:3" ht="12.75" customHeight="1" x14ac:dyDescent="0.3">
      <c r="A24" s="146" t="s">
        <v>237</v>
      </c>
      <c r="B24" s="3"/>
      <c r="C24" s="146"/>
    </row>
    <row r="25" spans="1:3" x14ac:dyDescent="0.3">
      <c r="A25" s="146"/>
      <c r="B25" s="3"/>
      <c r="C25" s="146"/>
    </row>
    <row r="26" spans="1:3" x14ac:dyDescent="0.3">
      <c r="A26" s="146"/>
      <c r="B26" s="3"/>
      <c r="C26" s="146"/>
    </row>
    <row r="27" spans="1:3" ht="12.75" customHeight="1" x14ac:dyDescent="0.3">
      <c r="A27" s="146"/>
      <c r="B27" s="3"/>
      <c r="C27" s="146"/>
    </row>
    <row r="28" spans="1:3" ht="12.75" customHeight="1" x14ac:dyDescent="0.3">
      <c r="A28" s="146" t="s">
        <v>238</v>
      </c>
      <c r="B28" s="3"/>
      <c r="C28" s="146"/>
    </row>
    <row r="29" spans="1:3" x14ac:dyDescent="0.3">
      <c r="A29" s="146"/>
      <c r="B29" s="8"/>
      <c r="C29" s="3"/>
    </row>
    <row r="30" spans="1:3" ht="12.75" customHeight="1" x14ac:dyDescent="0.3">
      <c r="A30" s="146"/>
      <c r="B30" s="10"/>
      <c r="C30" s="3"/>
    </row>
    <row r="31" spans="1:3" ht="12.75" customHeight="1" x14ac:dyDescent="0.3">
      <c r="A31" s="3"/>
      <c r="B31" s="4"/>
      <c r="C31" s="3"/>
    </row>
    <row r="32" spans="1:3" x14ac:dyDescent="0.3">
      <c r="A32" s="8" t="s">
        <v>239</v>
      </c>
      <c r="B32" s="4"/>
      <c r="C32" s="6" t="s">
        <v>240</v>
      </c>
    </row>
    <row r="33" spans="1:3" ht="12.75" customHeight="1" x14ac:dyDescent="0.3">
      <c r="A33" s="149" t="s">
        <v>241</v>
      </c>
      <c r="B33" s="4"/>
      <c r="C33" s="146" t="s">
        <v>242</v>
      </c>
    </row>
    <row r="34" spans="1:3" ht="12.75" customHeight="1" x14ac:dyDescent="0.3">
      <c r="A34" s="147"/>
      <c r="B34" s="4"/>
      <c r="C34" s="146"/>
    </row>
    <row r="35" spans="1:3" ht="12.75" customHeight="1" x14ac:dyDescent="0.3">
      <c r="A35" s="147"/>
      <c r="B35" s="3"/>
      <c r="C35" s="146"/>
    </row>
    <row r="36" spans="1:3" s="3" customFormat="1" ht="12.75" customHeight="1" x14ac:dyDescent="0.25">
      <c r="A36" s="147"/>
      <c r="C36" s="146"/>
    </row>
    <row r="37" spans="1:3" ht="12.75" customHeight="1" x14ac:dyDescent="0.3">
      <c r="A37" s="147"/>
      <c r="B37" s="3"/>
      <c r="C37" s="146"/>
    </row>
    <row r="38" spans="1:3" x14ac:dyDescent="0.3">
      <c r="A38" s="147"/>
      <c r="B38" s="3"/>
      <c r="C38" s="3"/>
    </row>
    <row r="39" spans="1:3" x14ac:dyDescent="0.3">
      <c r="A39" s="3"/>
      <c r="B39" s="3"/>
      <c r="C39" s="146" t="s">
        <v>243</v>
      </c>
    </row>
    <row r="40" spans="1:3" ht="12.75" customHeight="1" x14ac:dyDescent="0.3">
      <c r="A40" s="146" t="s">
        <v>320</v>
      </c>
      <c r="B40" s="3"/>
      <c r="C40" s="147"/>
    </row>
    <row r="41" spans="1:3" x14ac:dyDescent="0.3">
      <c r="A41" s="146"/>
      <c r="B41" s="3"/>
      <c r="C41" s="147"/>
    </row>
    <row r="42" spans="1:3" ht="12.75" customHeight="1" x14ac:dyDescent="0.3">
      <c r="A42" s="146"/>
      <c r="B42" s="3"/>
      <c r="C42" s="147"/>
    </row>
    <row r="43" spans="1:3" ht="12.75" customHeight="1" x14ac:dyDescent="0.3">
      <c r="A43" s="146" t="s">
        <v>321</v>
      </c>
      <c r="B43" s="3"/>
      <c r="C43" s="147"/>
    </row>
    <row r="44" spans="1:3" x14ac:dyDescent="0.3">
      <c r="A44" s="146"/>
      <c r="B44" s="3"/>
      <c r="C44" s="147"/>
    </row>
    <row r="45" spans="1:3" x14ac:dyDescent="0.3">
      <c r="A45" s="146"/>
      <c r="B45" s="3"/>
      <c r="C45" s="146" t="s">
        <v>244</v>
      </c>
    </row>
    <row r="46" spans="1:3" ht="12.75" customHeight="1" x14ac:dyDescent="0.3">
      <c r="A46" s="146" t="s">
        <v>245</v>
      </c>
      <c r="B46" s="3"/>
      <c r="C46" s="146"/>
    </row>
    <row r="47" spans="1:3" ht="12" customHeight="1" x14ac:dyDescent="0.3">
      <c r="A47" s="146"/>
      <c r="B47" s="3"/>
      <c r="C47" s="146"/>
    </row>
    <row r="48" spans="1:3" x14ac:dyDescent="0.3">
      <c r="A48" s="3"/>
      <c r="B48" s="9"/>
      <c r="C48" s="146"/>
    </row>
    <row r="49" spans="1:3" x14ac:dyDescent="0.3">
      <c r="A49" s="146" t="s">
        <v>246</v>
      </c>
      <c r="B49" s="3"/>
      <c r="C49" s="146"/>
    </row>
    <row r="50" spans="1:3" ht="12.75" customHeight="1" x14ac:dyDescent="0.3">
      <c r="A50" s="146"/>
      <c r="B50" s="3"/>
      <c r="C50" s="3"/>
    </row>
    <row r="51" spans="1:3" x14ac:dyDescent="0.3">
      <c r="A51" s="146"/>
      <c r="B51" s="3"/>
      <c r="C51" s="3"/>
    </row>
    <row r="52" spans="1:3" x14ac:dyDescent="0.3">
      <c r="A52" s="3"/>
      <c r="B52" s="3"/>
      <c r="C52" s="3"/>
    </row>
    <row r="53" spans="1:3" x14ac:dyDescent="0.3">
      <c r="A53" s="146" t="s">
        <v>247</v>
      </c>
      <c r="B53" s="3"/>
      <c r="C53" s="3"/>
    </row>
    <row r="54" spans="1:3" ht="12.75" customHeight="1" x14ac:dyDescent="0.3">
      <c r="A54" s="146"/>
      <c r="B54" s="3"/>
      <c r="C54" s="3"/>
    </row>
    <row r="55" spans="1:3" ht="12.75" customHeight="1" x14ac:dyDescent="0.3">
      <c r="A55" s="146"/>
      <c r="B55" s="3"/>
      <c r="C55" s="3"/>
    </row>
    <row r="56" spans="1:3" ht="12.75" customHeight="1" x14ac:dyDescent="0.3">
      <c r="A56" s="146"/>
      <c r="B56" s="3"/>
      <c r="C56" s="3"/>
    </row>
    <row r="57" spans="1:3" ht="12.75" customHeight="1" x14ac:dyDescent="0.3">
      <c r="A57" s="4"/>
      <c r="B57" s="3"/>
      <c r="C57" s="3"/>
    </row>
    <row r="58" spans="1:3" ht="13.5" customHeight="1" x14ac:dyDescent="0.3">
      <c r="A58" s="9" t="s">
        <v>248</v>
      </c>
      <c r="B58" s="3"/>
      <c r="C58" s="6" t="s">
        <v>249</v>
      </c>
    </row>
    <row r="59" spans="1:3" ht="12.75" customHeight="1" x14ac:dyDescent="0.3">
      <c r="A59" s="145" t="s">
        <v>250</v>
      </c>
      <c r="B59" s="3"/>
      <c r="C59" s="146" t="s">
        <v>251</v>
      </c>
    </row>
    <row r="60" spans="1:3" ht="12.75" customHeight="1" x14ac:dyDescent="0.3">
      <c r="A60" s="145"/>
      <c r="B60" s="3"/>
      <c r="C60" s="146"/>
    </row>
    <row r="61" spans="1:3" ht="12.75" customHeight="1" x14ac:dyDescent="0.3">
      <c r="A61" s="145"/>
      <c r="B61" s="3"/>
      <c r="C61" s="146"/>
    </row>
    <row r="62" spans="1:3" x14ac:dyDescent="0.3">
      <c r="A62" s="145"/>
      <c r="B62" s="3"/>
      <c r="C62" s="146"/>
    </row>
    <row r="63" spans="1:3" x14ac:dyDescent="0.3">
      <c r="A63" s="145"/>
      <c r="B63" s="3"/>
      <c r="C63" s="3" t="s">
        <v>252</v>
      </c>
    </row>
    <row r="64" spans="1:3" ht="12.75" customHeight="1" x14ac:dyDescent="0.3">
      <c r="A64" s="145"/>
      <c r="B64" s="3"/>
      <c r="C64" s="3" t="s">
        <v>253</v>
      </c>
    </row>
    <row r="65" spans="1:3" x14ac:dyDescent="0.3">
      <c r="A65" s="145"/>
      <c r="B65" s="4"/>
      <c r="C65" s="3" t="s">
        <v>254</v>
      </c>
    </row>
    <row r="66" spans="1:3" ht="12.75" customHeight="1" x14ac:dyDescent="0.3">
      <c r="A66" s="145"/>
      <c r="B66" s="4"/>
      <c r="C66" s="3"/>
    </row>
    <row r="67" spans="1:3" ht="12.75" customHeight="1" x14ac:dyDescent="0.3">
      <c r="A67" s="145"/>
      <c r="B67" s="4"/>
      <c r="C67" s="146" t="s">
        <v>255</v>
      </c>
    </row>
    <row r="68" spans="1:3" ht="12.75" customHeight="1" x14ac:dyDescent="0.3">
      <c r="A68" s="145"/>
      <c r="C68" s="146"/>
    </row>
    <row r="69" spans="1:3" x14ac:dyDescent="0.3">
      <c r="A69" s="3" t="s">
        <v>256</v>
      </c>
      <c r="C69" s="146"/>
    </row>
    <row r="70" spans="1:3" x14ac:dyDescent="0.3">
      <c r="A70" s="3"/>
      <c r="C70" s="146"/>
    </row>
    <row r="71" spans="1:3" x14ac:dyDescent="0.3">
      <c r="A71" s="146" t="s">
        <v>257</v>
      </c>
      <c r="C71" s="146" t="s">
        <v>258</v>
      </c>
    </row>
    <row r="72" spans="1:3" x14ac:dyDescent="0.3">
      <c r="A72" s="146"/>
      <c r="C72" s="146"/>
    </row>
    <row r="73" spans="1:3" ht="12.75" customHeight="1" x14ac:dyDescent="0.3">
      <c r="A73" s="146"/>
      <c r="C73" s="146"/>
    </row>
    <row r="74" spans="1:3" ht="12.75" customHeight="1" x14ac:dyDescent="0.3">
      <c r="A74" s="146" t="s">
        <v>259</v>
      </c>
      <c r="C74" s="146" t="s">
        <v>260</v>
      </c>
    </row>
    <row r="75" spans="1:3" ht="12.75" customHeight="1" x14ac:dyDescent="0.3">
      <c r="A75" s="146"/>
      <c r="C75" s="146"/>
    </row>
    <row r="76" spans="1:3" x14ac:dyDescent="0.3">
      <c r="A76" s="146"/>
      <c r="B76" s="12"/>
      <c r="C76" s="146"/>
    </row>
    <row r="77" spans="1:3" x14ac:dyDescent="0.3">
      <c r="A77" s="3"/>
      <c r="B77" s="13"/>
      <c r="C77" s="146"/>
    </row>
    <row r="78" spans="1:3" x14ac:dyDescent="0.3">
      <c r="A78" s="146" t="s">
        <v>261</v>
      </c>
      <c r="B78" s="13"/>
      <c r="C78" s="3"/>
    </row>
    <row r="79" spans="1:3" x14ac:dyDescent="0.3">
      <c r="A79" s="147"/>
      <c r="B79" s="13"/>
      <c r="C79" s="3"/>
    </row>
    <row r="80" spans="1:3" x14ac:dyDescent="0.3">
      <c r="A80" s="147"/>
      <c r="B80" s="13"/>
    </row>
    <row r="81" spans="1:2" x14ac:dyDescent="0.3">
      <c r="A81" s="147"/>
      <c r="B81" s="13"/>
    </row>
    <row r="82" spans="1:2" x14ac:dyDescent="0.3">
      <c r="A82" s="147"/>
      <c r="B82" s="13"/>
    </row>
    <row r="83" spans="1:2" x14ac:dyDescent="0.3">
      <c r="A83" s="147"/>
      <c r="B83" s="13"/>
    </row>
    <row r="84" spans="1:2" x14ac:dyDescent="0.3">
      <c r="A84" s="3"/>
    </row>
    <row r="85" spans="1:2" x14ac:dyDescent="0.3">
      <c r="A85" s="3"/>
    </row>
    <row r="86" spans="1:2" ht="15.5" x14ac:dyDescent="0.3">
      <c r="A86" s="11"/>
    </row>
    <row r="87" spans="1:2" ht="15.5" x14ac:dyDescent="0.3">
      <c r="A87" s="11"/>
      <c r="B87" s="14"/>
    </row>
    <row r="88" spans="1:2" x14ac:dyDescent="0.3">
      <c r="B88" s="3"/>
    </row>
    <row r="89" spans="1:2" x14ac:dyDescent="0.3">
      <c r="A89" s="12"/>
      <c r="B89" s="4"/>
    </row>
    <row r="90" spans="1:2" x14ac:dyDescent="0.3">
      <c r="A90" s="13"/>
    </row>
    <row r="91" spans="1:2" x14ac:dyDescent="0.3">
      <c r="A91" s="13"/>
      <c r="B91" s="14"/>
    </row>
    <row r="92" spans="1:2" x14ac:dyDescent="0.3">
      <c r="A92" s="13"/>
      <c r="B92" s="3"/>
    </row>
    <row r="93" spans="1:2" x14ac:dyDescent="0.3">
      <c r="A93" s="15"/>
      <c r="B93" s="13"/>
    </row>
    <row r="94" spans="1:2" x14ac:dyDescent="0.3">
      <c r="A94" s="13"/>
      <c r="B94" s="13"/>
    </row>
    <row r="95" spans="1:2" x14ac:dyDescent="0.3">
      <c r="A95" s="13"/>
      <c r="B95" s="13"/>
    </row>
    <row r="96" spans="1:2" x14ac:dyDescent="0.3">
      <c r="A96" s="13"/>
      <c r="B96" s="13"/>
    </row>
    <row r="97" spans="1:3" x14ac:dyDescent="0.3">
      <c r="B97" s="13"/>
    </row>
    <row r="98" spans="1:3" x14ac:dyDescent="0.3">
      <c r="B98" s="13"/>
    </row>
    <row r="99" spans="1:3" x14ac:dyDescent="0.3">
      <c r="B99" s="13"/>
      <c r="C99" s="13"/>
    </row>
    <row r="100" spans="1:3" x14ac:dyDescent="0.3">
      <c r="A100" s="148"/>
      <c r="B100" s="13"/>
      <c r="C100" s="13"/>
    </row>
    <row r="101" spans="1:3" x14ac:dyDescent="0.3">
      <c r="A101" s="146"/>
      <c r="B101" s="13"/>
      <c r="C101" s="13"/>
    </row>
    <row r="102" spans="1:3" x14ac:dyDescent="0.3">
      <c r="A102" s="4"/>
      <c r="B102" s="13"/>
      <c r="C102" s="13"/>
    </row>
    <row r="103" spans="1:3" x14ac:dyDescent="0.3">
      <c r="B103" s="13"/>
      <c r="C103" s="13"/>
    </row>
    <row r="104" spans="1:3" x14ac:dyDescent="0.3">
      <c r="A104" s="148"/>
      <c r="B104" s="13"/>
      <c r="C104" s="13"/>
    </row>
    <row r="105" spans="1:3" x14ac:dyDescent="0.3">
      <c r="A105" s="146"/>
      <c r="B105" s="13"/>
      <c r="C105" s="13"/>
    </row>
    <row r="106" spans="1:3" x14ac:dyDescent="0.3">
      <c r="A106" s="13"/>
      <c r="B106" s="13"/>
      <c r="C106" s="13"/>
    </row>
    <row r="107" spans="1:3" x14ac:dyDescent="0.3">
      <c r="A107" s="13"/>
      <c r="B107" s="13"/>
      <c r="C107" s="13"/>
    </row>
    <row r="108" spans="1:3" x14ac:dyDescent="0.3">
      <c r="A108" s="13"/>
      <c r="B108" s="13"/>
      <c r="C108" s="13"/>
    </row>
    <row r="109" spans="1:3" x14ac:dyDescent="0.3">
      <c r="A109" s="13"/>
      <c r="B109" s="13"/>
      <c r="C109" s="13"/>
    </row>
    <row r="110" spans="1:3" x14ac:dyDescent="0.3">
      <c r="A110" s="13"/>
      <c r="B110" s="13"/>
      <c r="C110" s="13"/>
    </row>
    <row r="111" spans="1:3" x14ac:dyDescent="0.3">
      <c r="A111" s="13"/>
      <c r="B111" s="13"/>
      <c r="C111" s="13"/>
    </row>
    <row r="112" spans="1:3" x14ac:dyDescent="0.3">
      <c r="A112" s="13"/>
      <c r="B112" s="13"/>
      <c r="C112" s="13"/>
    </row>
    <row r="113" spans="1:3" x14ac:dyDescent="0.3">
      <c r="A113" s="13"/>
      <c r="B113" s="13"/>
      <c r="C113" s="13"/>
    </row>
    <row r="114" spans="1:3" x14ac:dyDescent="0.3">
      <c r="A114" s="13"/>
      <c r="B114" s="1"/>
      <c r="C114" s="13"/>
    </row>
    <row r="115" spans="1:3" x14ac:dyDescent="0.3">
      <c r="A115" s="13"/>
      <c r="B115" s="16"/>
      <c r="C115" s="13"/>
    </row>
    <row r="116" spans="1:3" x14ac:dyDescent="0.3">
      <c r="A116" s="13"/>
      <c r="B116" s="16"/>
      <c r="C116" s="13"/>
    </row>
    <row r="117" spans="1:3" x14ac:dyDescent="0.3">
      <c r="A117" s="13"/>
      <c r="B117" s="16"/>
      <c r="C117" s="13"/>
    </row>
    <row r="118" spans="1:3" x14ac:dyDescent="0.3">
      <c r="A118" s="13"/>
      <c r="B118" s="16"/>
      <c r="C118" s="13"/>
    </row>
    <row r="119" spans="1:3" x14ac:dyDescent="0.3">
      <c r="A119" s="13"/>
      <c r="B119" s="13"/>
      <c r="C119" s="13"/>
    </row>
    <row r="120" spans="1:3" x14ac:dyDescent="0.3">
      <c r="A120" s="13"/>
      <c r="B120" s="13"/>
      <c r="C120" s="13"/>
    </row>
    <row r="121" spans="1:3" x14ac:dyDescent="0.3">
      <c r="A121" s="13"/>
      <c r="B121" s="13"/>
      <c r="C121" s="13"/>
    </row>
    <row r="122" spans="1:3" x14ac:dyDescent="0.3">
      <c r="A122" s="13"/>
      <c r="B122" s="13"/>
      <c r="C122" s="13"/>
    </row>
    <row r="123" spans="1:3" x14ac:dyDescent="0.3">
      <c r="A123" s="13"/>
      <c r="B123" s="13"/>
      <c r="C123" s="13"/>
    </row>
    <row r="124" spans="1:3" x14ac:dyDescent="0.3">
      <c r="A124" s="13"/>
      <c r="B124" s="13"/>
      <c r="C124" s="13"/>
    </row>
    <row r="125" spans="1:3" x14ac:dyDescent="0.3">
      <c r="A125" s="13"/>
      <c r="B125" s="13"/>
      <c r="C125" s="13"/>
    </row>
    <row r="126" spans="1:3" x14ac:dyDescent="0.3">
      <c r="A126" s="13"/>
      <c r="B126" s="13"/>
      <c r="C126" s="13"/>
    </row>
    <row r="127" spans="1:3" x14ac:dyDescent="0.3">
      <c r="A127" s="1"/>
      <c r="B127" s="13"/>
      <c r="C127" s="13"/>
    </row>
    <row r="128" spans="1:3" x14ac:dyDescent="0.3">
      <c r="A128" s="16"/>
      <c r="B128" s="13"/>
      <c r="C128" s="13"/>
    </row>
    <row r="129" spans="1:3" x14ac:dyDescent="0.3">
      <c r="A129" s="16"/>
      <c r="B129" s="13"/>
      <c r="C129" s="13"/>
    </row>
    <row r="130" spans="1:3" x14ac:dyDescent="0.3">
      <c r="A130" s="16"/>
      <c r="B130" s="13"/>
      <c r="C130" s="13"/>
    </row>
    <row r="131" spans="1:3" x14ac:dyDescent="0.3">
      <c r="A131" s="16"/>
      <c r="B131" s="13"/>
      <c r="C131" s="13"/>
    </row>
    <row r="132" spans="1:3" x14ac:dyDescent="0.3">
      <c r="A132" s="13"/>
      <c r="B132" s="13"/>
      <c r="C132" s="13"/>
    </row>
    <row r="133" spans="1:3" x14ac:dyDescent="0.3">
      <c r="A133" s="13"/>
      <c r="B133" s="13"/>
      <c r="C133" s="13"/>
    </row>
    <row r="134" spans="1:3" x14ac:dyDescent="0.3">
      <c r="A134" s="13"/>
      <c r="B134" s="13"/>
      <c r="C134" s="13"/>
    </row>
    <row r="135" spans="1:3" x14ac:dyDescent="0.3">
      <c r="A135" s="13"/>
      <c r="B135" s="13"/>
      <c r="C135" s="13"/>
    </row>
    <row r="136" spans="1:3" x14ac:dyDescent="0.3">
      <c r="A136" s="13"/>
      <c r="B136" s="13"/>
      <c r="C136" s="13"/>
    </row>
    <row r="137" spans="1:3" x14ac:dyDescent="0.3">
      <c r="A137" s="13"/>
      <c r="B137" s="13"/>
      <c r="C137" s="13"/>
    </row>
    <row r="138" spans="1:3" x14ac:dyDescent="0.3">
      <c r="A138" s="13"/>
      <c r="B138" s="13"/>
      <c r="C138" s="13"/>
    </row>
    <row r="139" spans="1:3" x14ac:dyDescent="0.3">
      <c r="A139" s="13"/>
      <c r="B139" s="13"/>
      <c r="C139" s="13"/>
    </row>
    <row r="140" spans="1:3" x14ac:dyDescent="0.3">
      <c r="A140" s="13"/>
      <c r="B140" s="13"/>
      <c r="C140" s="13"/>
    </row>
    <row r="141" spans="1:3" x14ac:dyDescent="0.3">
      <c r="A141" s="13"/>
      <c r="B141" s="13"/>
      <c r="C141" s="13"/>
    </row>
    <row r="142" spans="1:3" x14ac:dyDescent="0.3">
      <c r="A142" s="13"/>
      <c r="B142" s="13"/>
      <c r="C142" s="13"/>
    </row>
    <row r="143" spans="1:3" x14ac:dyDescent="0.3">
      <c r="A143" s="13"/>
      <c r="B143" s="13"/>
      <c r="C143" s="13"/>
    </row>
    <row r="144" spans="1:3" x14ac:dyDescent="0.3">
      <c r="A144" s="13"/>
      <c r="B144" s="13"/>
      <c r="C144" s="13"/>
    </row>
    <row r="145" spans="1:3" x14ac:dyDescent="0.3">
      <c r="A145" s="13"/>
      <c r="B145" s="13"/>
      <c r="C145" s="13"/>
    </row>
    <row r="146" spans="1:3" x14ac:dyDescent="0.3">
      <c r="A146" s="13"/>
      <c r="B146" s="13"/>
      <c r="C146" s="13"/>
    </row>
    <row r="147" spans="1:3" x14ac:dyDescent="0.3">
      <c r="A147" s="13"/>
      <c r="B147" s="13"/>
      <c r="C147" s="13"/>
    </row>
    <row r="148" spans="1:3" x14ac:dyDescent="0.3">
      <c r="A148" s="13"/>
      <c r="B148" s="13"/>
      <c r="C148" s="13"/>
    </row>
    <row r="149" spans="1:3" x14ac:dyDescent="0.3">
      <c r="A149" s="13"/>
      <c r="B149" s="13"/>
      <c r="C149" s="13"/>
    </row>
    <row r="150" spans="1:3" x14ac:dyDescent="0.3">
      <c r="A150" s="13"/>
      <c r="B150" s="13"/>
      <c r="C150" s="13"/>
    </row>
    <row r="151" spans="1:3" x14ac:dyDescent="0.3">
      <c r="A151" s="13"/>
      <c r="B151" s="13"/>
      <c r="C151" s="13"/>
    </row>
    <row r="152" spans="1:3" x14ac:dyDescent="0.3">
      <c r="A152" s="13"/>
      <c r="B152" s="13"/>
      <c r="C152" s="13"/>
    </row>
    <row r="153" spans="1:3" x14ac:dyDescent="0.3">
      <c r="A153" s="13"/>
      <c r="B153" s="13"/>
      <c r="C153" s="13"/>
    </row>
    <row r="154" spans="1:3" x14ac:dyDescent="0.3">
      <c r="A154" s="13"/>
      <c r="B154" s="13"/>
      <c r="C154" s="13"/>
    </row>
    <row r="155" spans="1:3" x14ac:dyDescent="0.3">
      <c r="A155" s="13"/>
      <c r="B155" s="13"/>
      <c r="C155" s="13"/>
    </row>
    <row r="156" spans="1:3" x14ac:dyDescent="0.3">
      <c r="A156" s="13"/>
      <c r="B156" s="13"/>
      <c r="C156" s="13"/>
    </row>
    <row r="157" spans="1:3" x14ac:dyDescent="0.3">
      <c r="A157" s="13"/>
      <c r="B157" s="13"/>
      <c r="C157" s="13"/>
    </row>
    <row r="158" spans="1:3" x14ac:dyDescent="0.3">
      <c r="A158" s="13"/>
      <c r="B158" s="13"/>
      <c r="C158" s="13"/>
    </row>
    <row r="159" spans="1:3" x14ac:dyDescent="0.3">
      <c r="A159" s="13"/>
      <c r="C159" s="13"/>
    </row>
    <row r="160" spans="1:3" x14ac:dyDescent="0.3">
      <c r="A160" s="13"/>
      <c r="C160" s="13"/>
    </row>
    <row r="161" spans="1:3" x14ac:dyDescent="0.3">
      <c r="A161" s="13"/>
      <c r="C161" s="13"/>
    </row>
    <row r="162" spans="1:3" x14ac:dyDescent="0.3">
      <c r="A162" s="13"/>
      <c r="C162" s="13"/>
    </row>
    <row r="163" spans="1:3" x14ac:dyDescent="0.3">
      <c r="A163" s="13"/>
      <c r="C163" s="13"/>
    </row>
    <row r="164" spans="1:3" x14ac:dyDescent="0.3">
      <c r="A164" s="13"/>
      <c r="C164" s="13"/>
    </row>
    <row r="165" spans="1:3" x14ac:dyDescent="0.3">
      <c r="A165" s="13"/>
      <c r="C165" s="13"/>
    </row>
    <row r="166" spans="1:3" x14ac:dyDescent="0.3">
      <c r="A166" s="13"/>
      <c r="C166" s="13"/>
    </row>
    <row r="167" spans="1:3" x14ac:dyDescent="0.3">
      <c r="A167" s="13"/>
    </row>
    <row r="168" spans="1:3" x14ac:dyDescent="0.3">
      <c r="A168" s="13"/>
    </row>
    <row r="169" spans="1:3" x14ac:dyDescent="0.3">
      <c r="A169" s="13"/>
    </row>
    <row r="170" spans="1:3" x14ac:dyDescent="0.3">
      <c r="A170" s="13"/>
    </row>
    <row r="171" spans="1:3" x14ac:dyDescent="0.3">
      <c r="A171" s="13"/>
    </row>
  </sheetData>
  <mergeCells count="26">
    <mergeCell ref="A2:A5"/>
    <mergeCell ref="A104:A105"/>
    <mergeCell ref="A100:A101"/>
    <mergeCell ref="A78:A83"/>
    <mergeCell ref="A71:A73"/>
    <mergeCell ref="A40:A42"/>
    <mergeCell ref="A7:A13"/>
    <mergeCell ref="A24:A27"/>
    <mergeCell ref="A74:A76"/>
    <mergeCell ref="A33:A38"/>
    <mergeCell ref="A49:A51"/>
    <mergeCell ref="A43:A45"/>
    <mergeCell ref="A46:A47"/>
    <mergeCell ref="A53:A56"/>
    <mergeCell ref="A28:A30"/>
    <mergeCell ref="A16:A22"/>
    <mergeCell ref="A59:A68"/>
    <mergeCell ref="C74:C77"/>
    <mergeCell ref="C45:C49"/>
    <mergeCell ref="C16:C18"/>
    <mergeCell ref="C20:C28"/>
    <mergeCell ref="C33:C37"/>
    <mergeCell ref="C39:C44"/>
    <mergeCell ref="C59:C62"/>
    <mergeCell ref="C67:C70"/>
    <mergeCell ref="C71:C73"/>
  </mergeCells>
  <phoneticPr fontId="0" type="noConversion"/>
  <pageMargins left="0.75" right="0.75" top="1" bottom="1" header="0.5" footer="0.5"/>
  <pageSetup paperSize="17" scale="6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1704E-F795-4A9D-BCED-14E141D6A8EC}">
  <sheetPr codeName="Sheet10">
    <pageSetUpPr autoPageBreaks="0" fitToPage="1"/>
  </sheetPr>
  <dimension ref="A1:AL474"/>
  <sheetViews>
    <sheetView showGridLines="0" tabSelected="1" zoomScale="80" zoomScaleNormal="80" workbookViewId="0">
      <selection activeCell="G4" sqref="G4"/>
    </sheetView>
  </sheetViews>
  <sheetFormatPr defaultColWidth="9.1796875" defaultRowHeight="14.5" x14ac:dyDescent="0.35"/>
  <cols>
    <col min="1" max="1" width="1.7265625" style="53" customWidth="1"/>
    <col min="2" max="2" width="14.7265625" style="53" customWidth="1"/>
    <col min="3" max="3" width="24.7265625" style="2" customWidth="1"/>
    <col min="4" max="4" width="36.7265625" style="53" customWidth="1"/>
    <col min="5" max="8" width="4.7265625" style="53" customWidth="1"/>
    <col min="9" max="9" width="14.7265625" style="53" customWidth="1"/>
    <col min="10" max="10" width="12.7265625" style="53" customWidth="1"/>
    <col min="11" max="11" width="16.7265625" style="53" customWidth="1"/>
    <col min="12" max="12" width="36.7265625" style="59" customWidth="1"/>
    <col min="13" max="13" width="50.7265625" style="53" customWidth="1"/>
    <col min="14" max="15" width="4.7265625" style="60" customWidth="1"/>
    <col min="16" max="16" width="4.7265625" style="53" customWidth="1"/>
    <col min="17" max="17" width="14.7265625" style="53" customWidth="1"/>
    <col min="18" max="18" width="12.7265625" style="53" customWidth="1"/>
    <col min="19" max="19" width="18.7265625" style="53" customWidth="1"/>
    <col min="20" max="20" width="9.1796875" style="54" customWidth="1"/>
    <col min="21" max="21" width="9.1796875" style="53"/>
    <col min="22" max="22" width="10.7265625" style="53" customWidth="1"/>
    <col min="23" max="23" width="12.7265625" style="53" hidden="1" customWidth="1"/>
    <col min="24" max="24" width="12.54296875" style="54" hidden="1" customWidth="1"/>
    <col min="25" max="25" width="19.54296875" style="55" hidden="1" customWidth="1"/>
    <col min="26" max="26" width="31.81640625" style="56" hidden="1" customWidth="1"/>
    <col min="27" max="27" width="11.26953125" style="56" hidden="1" customWidth="1"/>
    <col min="28" max="28" width="10.7265625" style="56" hidden="1" customWidth="1"/>
    <col min="29" max="29" width="27.81640625" style="57" hidden="1" customWidth="1"/>
    <col min="30" max="30" width="20" style="57" hidden="1" customWidth="1"/>
    <col min="31" max="33" width="9.7265625" style="57" hidden="1" customWidth="1"/>
    <col min="34" max="34" width="45.81640625" style="58" hidden="1" customWidth="1"/>
    <col min="35" max="16384" width="9.1796875" style="53"/>
  </cols>
  <sheetData>
    <row r="1" spans="1:34" ht="6" customHeight="1" thickBot="1" x14ac:dyDescent="0.4"/>
    <row r="2" spans="1:34" ht="45" customHeight="1" thickBot="1" x14ac:dyDescent="0.4">
      <c r="A2" s="61"/>
      <c r="B2" s="173" t="s">
        <v>262</v>
      </c>
      <c r="C2" s="173"/>
      <c r="D2" s="173"/>
      <c r="E2" s="173"/>
      <c r="F2" s="173"/>
      <c r="G2" s="173"/>
      <c r="H2" s="173"/>
      <c r="I2" s="173"/>
      <c r="J2" s="173"/>
      <c r="K2" s="173"/>
      <c r="L2" s="173"/>
      <c r="M2" s="173"/>
      <c r="N2" s="173"/>
      <c r="O2" s="173"/>
      <c r="P2" s="173"/>
      <c r="Q2" s="173"/>
      <c r="R2" s="173"/>
      <c r="S2" s="173"/>
      <c r="V2" s="144" t="s">
        <v>369</v>
      </c>
      <c r="W2" s="61"/>
      <c r="X2" s="61"/>
      <c r="Y2" s="61"/>
      <c r="Z2" s="61"/>
      <c r="AA2" s="61"/>
      <c r="AB2" s="61"/>
      <c r="AC2" s="61"/>
      <c r="AD2" s="61"/>
      <c r="AE2" s="61"/>
      <c r="AF2" s="61"/>
      <c r="AG2" s="61"/>
      <c r="AH2" s="61"/>
    </row>
    <row r="3" spans="1:34" s="62" customFormat="1" ht="15" customHeight="1" x14ac:dyDescent="0.25">
      <c r="B3" s="159" t="s">
        <v>263</v>
      </c>
      <c r="C3" s="159"/>
      <c r="D3" s="160"/>
      <c r="L3" s="67"/>
      <c r="M3" s="74" t="s">
        <v>264</v>
      </c>
      <c r="N3" s="74"/>
      <c r="O3" s="73"/>
      <c r="P3" s="73"/>
      <c r="Q3" s="73"/>
      <c r="R3" s="68"/>
      <c r="S3" s="69"/>
      <c r="T3" s="63"/>
      <c r="X3" s="63"/>
      <c r="Y3" s="64"/>
      <c r="Z3" s="65"/>
      <c r="AA3" s="65"/>
      <c r="AB3" s="65"/>
      <c r="AC3" s="66"/>
      <c r="AD3" s="66"/>
      <c r="AE3" s="66"/>
      <c r="AF3" s="66"/>
      <c r="AG3" s="66"/>
      <c r="AH3" s="65"/>
    </row>
    <row r="4" spans="1:34" s="62" customFormat="1" ht="15" customHeight="1" x14ac:dyDescent="0.25">
      <c r="D4" s="160"/>
      <c r="L4" s="67"/>
      <c r="M4" s="178"/>
      <c r="N4" s="179"/>
      <c r="O4" s="179"/>
      <c r="P4" s="179"/>
      <c r="Q4" s="179"/>
      <c r="R4" s="179"/>
      <c r="S4" s="180"/>
      <c r="X4" s="63"/>
      <c r="Y4" s="64"/>
      <c r="Z4" s="65"/>
      <c r="AA4" s="65"/>
      <c r="AB4" s="65"/>
      <c r="AC4" s="66"/>
      <c r="AD4" s="66"/>
      <c r="AE4" s="66"/>
      <c r="AF4" s="66"/>
      <c r="AG4" s="66"/>
      <c r="AH4" s="65"/>
    </row>
    <row r="5" spans="1:34" s="62" customFormat="1" ht="15.5" x14ac:dyDescent="0.25">
      <c r="B5" s="159" t="s">
        <v>265</v>
      </c>
      <c r="C5" s="159"/>
      <c r="D5" s="70"/>
      <c r="L5" s="67"/>
      <c r="M5" s="181"/>
      <c r="N5" s="182"/>
      <c r="O5" s="182"/>
      <c r="P5" s="182"/>
      <c r="Q5" s="182"/>
      <c r="R5" s="182"/>
      <c r="S5" s="183"/>
      <c r="X5" s="63"/>
      <c r="Y5" s="64"/>
      <c r="Z5" s="65"/>
      <c r="AA5" s="65"/>
      <c r="AB5" s="65"/>
      <c r="AC5" s="66"/>
      <c r="AD5" s="66"/>
      <c r="AE5" s="66"/>
      <c r="AF5" s="66"/>
      <c r="AG5" s="66"/>
      <c r="AH5" s="65"/>
    </row>
    <row r="6" spans="1:34" s="62" customFormat="1" ht="15" customHeight="1" x14ac:dyDescent="0.25">
      <c r="B6" s="159" t="s">
        <v>266</v>
      </c>
      <c r="C6" s="159"/>
      <c r="D6" s="70" t="s">
        <v>267</v>
      </c>
      <c r="L6" s="67"/>
      <c r="M6" s="181"/>
      <c r="N6" s="182"/>
      <c r="O6" s="182"/>
      <c r="P6" s="182"/>
      <c r="Q6" s="182"/>
      <c r="R6" s="182"/>
      <c r="S6" s="183"/>
      <c r="X6" s="63"/>
      <c r="Y6" s="64"/>
      <c r="Z6" s="65"/>
      <c r="AA6" s="65"/>
      <c r="AB6" s="65"/>
      <c r="AC6" s="66"/>
      <c r="AD6" s="66"/>
      <c r="AE6" s="66"/>
      <c r="AF6" s="66"/>
      <c r="AG6" s="66"/>
      <c r="AH6" s="65"/>
    </row>
    <row r="7" spans="1:34" s="62" customFormat="1" ht="15" customHeight="1" x14ac:dyDescent="0.25">
      <c r="B7" s="159" t="s">
        <v>268</v>
      </c>
      <c r="C7" s="159"/>
      <c r="D7" s="71"/>
      <c r="L7" s="67"/>
      <c r="M7" s="181"/>
      <c r="N7" s="182"/>
      <c r="O7" s="182"/>
      <c r="P7" s="182"/>
      <c r="Q7" s="182"/>
      <c r="R7" s="182"/>
      <c r="S7" s="183"/>
      <c r="X7" s="63"/>
      <c r="Y7" s="64"/>
      <c r="Z7" s="65"/>
      <c r="AA7" s="65"/>
      <c r="AB7" s="65"/>
      <c r="AC7" s="66"/>
      <c r="AD7" s="66"/>
      <c r="AE7" s="66"/>
      <c r="AF7" s="66"/>
      <c r="AG7" s="66"/>
      <c r="AH7" s="65"/>
    </row>
    <row r="8" spans="1:34" s="62" customFormat="1" ht="15" customHeight="1" x14ac:dyDescent="0.25">
      <c r="D8" s="72"/>
      <c r="L8" s="67"/>
      <c r="M8" s="181"/>
      <c r="N8" s="182"/>
      <c r="O8" s="182"/>
      <c r="P8" s="182"/>
      <c r="Q8" s="182"/>
      <c r="R8" s="182"/>
      <c r="S8" s="183"/>
      <c r="X8" s="63"/>
      <c r="Y8" s="64"/>
      <c r="Z8" s="65"/>
      <c r="AA8" s="65"/>
      <c r="AB8" s="65"/>
      <c r="AC8" s="66"/>
      <c r="AD8" s="66"/>
      <c r="AE8" s="66"/>
      <c r="AF8" s="66"/>
      <c r="AG8" s="66"/>
      <c r="AH8" s="65"/>
    </row>
    <row r="9" spans="1:34" s="62" customFormat="1" ht="15" customHeight="1" x14ac:dyDescent="0.25">
      <c r="B9" s="159" t="s">
        <v>390</v>
      </c>
      <c r="C9" s="159"/>
      <c r="D9" s="186"/>
      <c r="L9" s="67"/>
      <c r="M9" s="181"/>
      <c r="N9" s="182"/>
      <c r="O9" s="182"/>
      <c r="P9" s="182"/>
      <c r="Q9" s="182"/>
      <c r="R9" s="182"/>
      <c r="S9" s="183"/>
      <c r="X9" s="63"/>
      <c r="Y9" s="64"/>
      <c r="Z9" s="65"/>
      <c r="AA9" s="65"/>
      <c r="AB9" s="65"/>
      <c r="AC9" s="66"/>
      <c r="AD9" s="66"/>
      <c r="AE9" s="66"/>
      <c r="AF9" s="66"/>
      <c r="AG9" s="66"/>
      <c r="AH9" s="65"/>
    </row>
    <row r="10" spans="1:34" s="62" customFormat="1" ht="15" customHeight="1" x14ac:dyDescent="0.25">
      <c r="C10" s="73"/>
      <c r="D10" s="187"/>
      <c r="L10" s="67"/>
      <c r="M10" s="181"/>
      <c r="N10" s="182"/>
      <c r="O10" s="182"/>
      <c r="P10" s="182"/>
      <c r="Q10" s="182"/>
      <c r="R10" s="182"/>
      <c r="S10" s="183"/>
      <c r="X10" s="63"/>
      <c r="Y10" s="64"/>
      <c r="Z10" s="65"/>
      <c r="AA10" s="65"/>
      <c r="AB10" s="65"/>
      <c r="AC10" s="66"/>
      <c r="AD10" s="66"/>
      <c r="AE10" s="66"/>
      <c r="AF10" s="66"/>
      <c r="AG10" s="66"/>
      <c r="AH10" s="65"/>
    </row>
    <row r="11" spans="1:34" s="62" customFormat="1" ht="15" customHeight="1" x14ac:dyDescent="0.25">
      <c r="C11" s="73"/>
      <c r="D11" s="187"/>
      <c r="L11" s="67"/>
      <c r="M11" s="181"/>
      <c r="N11" s="182"/>
      <c r="O11" s="182"/>
      <c r="P11" s="182"/>
      <c r="Q11" s="182"/>
      <c r="R11" s="182"/>
      <c r="S11" s="183"/>
      <c r="X11" s="63"/>
      <c r="Y11" s="64"/>
      <c r="Z11" s="65"/>
      <c r="AA11" s="65"/>
      <c r="AB11" s="65"/>
      <c r="AC11" s="66"/>
      <c r="AD11" s="66"/>
      <c r="AE11" s="66"/>
      <c r="AF11" s="66"/>
      <c r="AG11" s="66"/>
      <c r="AH11" s="65"/>
    </row>
    <row r="12" spans="1:34" s="62" customFormat="1" ht="15" customHeight="1" x14ac:dyDescent="0.25">
      <c r="B12" s="159" t="s">
        <v>391</v>
      </c>
      <c r="C12" s="159"/>
      <c r="D12" s="186"/>
      <c r="L12" s="67"/>
      <c r="M12" s="181"/>
      <c r="N12" s="182"/>
      <c r="O12" s="182"/>
      <c r="P12" s="182"/>
      <c r="Q12" s="182"/>
      <c r="R12" s="182"/>
      <c r="S12" s="183"/>
      <c r="X12" s="63"/>
      <c r="Y12" s="64"/>
      <c r="Z12" s="65"/>
      <c r="AA12" s="65"/>
      <c r="AB12" s="65"/>
      <c r="AC12" s="66"/>
      <c r="AD12" s="66"/>
      <c r="AE12" s="66"/>
      <c r="AF12" s="66"/>
      <c r="AG12" s="66"/>
      <c r="AH12" s="65"/>
    </row>
    <row r="13" spans="1:34" s="62" customFormat="1" ht="15" customHeight="1" x14ac:dyDescent="0.25">
      <c r="C13" s="73"/>
      <c r="D13" s="187"/>
      <c r="L13" s="67"/>
      <c r="M13" s="181"/>
      <c r="N13" s="182"/>
      <c r="O13" s="182"/>
      <c r="P13" s="182"/>
      <c r="Q13" s="182"/>
      <c r="R13" s="182"/>
      <c r="S13" s="183"/>
      <c r="X13" s="63"/>
      <c r="Y13" s="64"/>
      <c r="Z13" s="65"/>
      <c r="AA13" s="65"/>
      <c r="AB13" s="65"/>
      <c r="AC13" s="66"/>
      <c r="AD13" s="66"/>
      <c r="AE13" s="66"/>
      <c r="AF13" s="66"/>
      <c r="AG13" s="66"/>
      <c r="AH13" s="65"/>
    </row>
    <row r="14" spans="1:34" s="62" customFormat="1" ht="15" customHeight="1" x14ac:dyDescent="0.25">
      <c r="C14" s="73"/>
      <c r="D14" s="187"/>
      <c r="L14" s="67"/>
      <c r="M14" s="181"/>
      <c r="N14" s="182"/>
      <c r="O14" s="182"/>
      <c r="P14" s="182"/>
      <c r="Q14" s="182"/>
      <c r="R14" s="182"/>
      <c r="S14" s="183"/>
      <c r="X14" s="63"/>
      <c r="Y14" s="64"/>
      <c r="Z14" s="65"/>
      <c r="AA14" s="65"/>
      <c r="AB14" s="65"/>
      <c r="AC14" s="66"/>
      <c r="AD14" s="66"/>
      <c r="AE14" s="66"/>
      <c r="AF14" s="66"/>
      <c r="AG14" s="66"/>
      <c r="AH14" s="65"/>
    </row>
    <row r="15" spans="1:34" s="62" customFormat="1" ht="15" customHeight="1" x14ac:dyDescent="0.25">
      <c r="C15" s="73"/>
      <c r="L15" s="67"/>
      <c r="M15" s="181"/>
      <c r="N15" s="182"/>
      <c r="O15" s="182"/>
      <c r="P15" s="182"/>
      <c r="Q15" s="182"/>
      <c r="R15" s="182"/>
      <c r="S15" s="183"/>
      <c r="X15" s="63"/>
      <c r="Y15" s="64"/>
      <c r="Z15" s="65"/>
      <c r="AA15" s="65"/>
      <c r="AB15" s="65"/>
      <c r="AC15" s="66"/>
      <c r="AD15" s="66"/>
      <c r="AE15" s="66"/>
      <c r="AF15" s="66"/>
      <c r="AG15" s="66"/>
      <c r="AH15" s="65"/>
    </row>
    <row r="16" spans="1:34" s="62" customFormat="1" ht="15" customHeight="1" x14ac:dyDescent="0.25">
      <c r="B16" s="74" t="s">
        <v>269</v>
      </c>
      <c r="C16" s="75"/>
      <c r="L16" s="67"/>
      <c r="M16" s="181"/>
      <c r="N16" s="182"/>
      <c r="O16" s="182"/>
      <c r="P16" s="182"/>
      <c r="Q16" s="182"/>
      <c r="R16" s="182"/>
      <c r="S16" s="183"/>
      <c r="X16" s="63"/>
      <c r="Y16" s="64"/>
      <c r="Z16" s="65"/>
      <c r="AA16" s="65"/>
      <c r="AB16" s="65"/>
      <c r="AC16" s="66"/>
      <c r="AD16" s="66"/>
      <c r="AE16" s="66"/>
      <c r="AF16" s="66"/>
      <c r="AG16" s="66"/>
      <c r="AH16" s="65"/>
    </row>
    <row r="17" spans="2:36" s="62" customFormat="1" ht="15" customHeight="1" x14ac:dyDescent="0.25">
      <c r="B17" s="76">
        <v>44927</v>
      </c>
      <c r="C17" s="175" t="s">
        <v>271</v>
      </c>
      <c r="D17" s="176"/>
      <c r="L17" s="67"/>
      <c r="M17" s="181"/>
      <c r="N17" s="182"/>
      <c r="O17" s="182"/>
      <c r="P17" s="182"/>
      <c r="Q17" s="182"/>
      <c r="R17" s="182"/>
      <c r="S17" s="183"/>
      <c r="X17" s="63"/>
      <c r="Y17" s="64"/>
      <c r="Z17" s="65"/>
      <c r="AA17" s="65"/>
      <c r="AB17" s="65"/>
      <c r="AC17" s="66"/>
      <c r="AD17" s="66"/>
      <c r="AE17" s="66"/>
      <c r="AF17" s="66"/>
      <c r="AG17" s="66"/>
      <c r="AH17" s="65"/>
    </row>
    <row r="18" spans="2:36" s="62" customFormat="1" ht="15" customHeight="1" x14ac:dyDescent="0.25">
      <c r="B18" s="76"/>
      <c r="C18" s="175"/>
      <c r="D18" s="176"/>
      <c r="H18" s="72"/>
      <c r="I18" s="77"/>
      <c r="J18" s="78"/>
      <c r="K18" s="77"/>
      <c r="L18" s="67"/>
      <c r="M18" s="181"/>
      <c r="N18" s="182"/>
      <c r="O18" s="182"/>
      <c r="P18" s="182"/>
      <c r="Q18" s="182"/>
      <c r="R18" s="182"/>
      <c r="S18" s="183"/>
      <c r="W18" s="77"/>
      <c r="X18" s="63"/>
      <c r="Y18" s="64"/>
      <c r="Z18" s="65"/>
      <c r="AA18" s="65"/>
      <c r="AB18" s="65"/>
      <c r="AC18" s="66"/>
      <c r="AD18" s="66"/>
      <c r="AE18" s="66"/>
      <c r="AF18" s="66"/>
      <c r="AG18" s="66"/>
      <c r="AH18" s="65"/>
    </row>
    <row r="19" spans="2:36" s="62" customFormat="1" ht="15.5" x14ac:dyDescent="0.25">
      <c r="B19" s="76"/>
      <c r="C19" s="175"/>
      <c r="D19" s="176"/>
      <c r="L19" s="67"/>
      <c r="M19" s="181"/>
      <c r="N19" s="182"/>
      <c r="O19" s="182"/>
      <c r="P19" s="182"/>
      <c r="Q19" s="182"/>
      <c r="R19" s="182"/>
      <c r="S19" s="183"/>
      <c r="X19" s="63"/>
      <c r="Y19" s="64"/>
      <c r="Z19" s="65"/>
      <c r="AA19" s="65"/>
      <c r="AB19" s="65"/>
      <c r="AC19" s="66"/>
      <c r="AD19" s="66"/>
      <c r="AE19" s="66"/>
      <c r="AF19" s="66"/>
      <c r="AG19" s="66"/>
      <c r="AH19" s="65"/>
    </row>
    <row r="20" spans="2:36" s="62" customFormat="1" ht="15.5" x14ac:dyDescent="0.25">
      <c r="B20" s="76"/>
      <c r="C20" s="175"/>
      <c r="D20" s="176"/>
      <c r="L20" s="67"/>
      <c r="M20" s="181"/>
      <c r="N20" s="182"/>
      <c r="O20" s="182"/>
      <c r="P20" s="182"/>
      <c r="Q20" s="182"/>
      <c r="R20" s="182"/>
      <c r="S20" s="183"/>
      <c r="X20" s="63"/>
      <c r="Y20" s="64"/>
      <c r="Z20" s="65"/>
      <c r="AA20" s="65"/>
      <c r="AB20" s="65"/>
      <c r="AC20" s="66"/>
      <c r="AD20" s="66"/>
      <c r="AE20" s="66"/>
      <c r="AF20" s="66"/>
      <c r="AG20" s="66"/>
      <c r="AH20" s="65"/>
    </row>
    <row r="21" spans="2:36" s="62" customFormat="1" ht="15.75" customHeight="1" x14ac:dyDescent="0.25">
      <c r="B21" s="76"/>
      <c r="C21" s="175"/>
      <c r="D21" s="176"/>
      <c r="L21" s="67"/>
      <c r="M21" s="181"/>
      <c r="N21" s="182"/>
      <c r="O21" s="182"/>
      <c r="P21" s="182"/>
      <c r="Q21" s="182"/>
      <c r="R21" s="182"/>
      <c r="S21" s="183"/>
      <c r="X21" s="63"/>
      <c r="Y21" s="64"/>
      <c r="Z21" s="65"/>
      <c r="AA21" s="65"/>
      <c r="AB21" s="65"/>
      <c r="AC21" s="66"/>
      <c r="AD21" s="66"/>
      <c r="AE21" s="66"/>
      <c r="AF21" s="66"/>
      <c r="AG21" s="66"/>
      <c r="AH21" s="65"/>
    </row>
    <row r="22" spans="2:36" s="62" customFormat="1" ht="15.5" x14ac:dyDescent="0.25">
      <c r="C22" s="73"/>
      <c r="D22" s="79" t="str">
        <f>DV!A3</f>
        <v>Form Revised: 25-July-2024</v>
      </c>
      <c r="L22" s="67"/>
      <c r="M22" s="181"/>
      <c r="N22" s="182"/>
      <c r="O22" s="182"/>
      <c r="P22" s="182"/>
      <c r="Q22" s="182"/>
      <c r="R22" s="182"/>
      <c r="S22" s="183"/>
      <c r="X22" s="63"/>
      <c r="Y22" s="64"/>
      <c r="Z22" s="65"/>
      <c r="AA22" s="65"/>
      <c r="AB22" s="65"/>
      <c r="AC22" s="66"/>
      <c r="AD22" s="66"/>
      <c r="AE22" s="66"/>
      <c r="AF22" s="66"/>
      <c r="AG22" s="66"/>
      <c r="AH22" s="65"/>
    </row>
    <row r="23" spans="2:36" s="62" customFormat="1" ht="15.5" x14ac:dyDescent="0.25">
      <c r="B23" s="177" t="s">
        <v>270</v>
      </c>
      <c r="C23" s="177"/>
      <c r="D23" s="77"/>
      <c r="E23" s="77"/>
      <c r="F23" s="77"/>
      <c r="G23" s="74"/>
      <c r="H23" s="74"/>
      <c r="I23" s="80"/>
      <c r="J23" s="80"/>
      <c r="K23" s="80"/>
      <c r="L23" s="81"/>
      <c r="M23" s="181"/>
      <c r="N23" s="182"/>
      <c r="O23" s="182"/>
      <c r="P23" s="182"/>
      <c r="Q23" s="182"/>
      <c r="R23" s="182"/>
      <c r="S23" s="183"/>
      <c r="X23" s="63"/>
      <c r="Y23" s="64"/>
      <c r="Z23" s="65"/>
      <c r="AA23" s="65"/>
      <c r="AB23" s="65"/>
      <c r="AC23" s="66"/>
      <c r="AD23" s="66"/>
      <c r="AE23" s="66"/>
      <c r="AF23" s="66"/>
      <c r="AG23" s="66"/>
      <c r="AH23" s="65"/>
    </row>
    <row r="24" spans="2:36" s="62" customFormat="1" ht="15" customHeight="1" x14ac:dyDescent="0.25">
      <c r="B24" s="164" t="s">
        <v>368</v>
      </c>
      <c r="C24" s="165"/>
      <c r="D24" s="165"/>
      <c r="E24" s="165"/>
      <c r="F24" s="165"/>
      <c r="G24" s="165"/>
      <c r="H24" s="165"/>
      <c r="I24" s="165"/>
      <c r="J24" s="166"/>
      <c r="L24" s="84"/>
      <c r="M24" s="181"/>
      <c r="N24" s="182"/>
      <c r="O24" s="182"/>
      <c r="P24" s="182"/>
      <c r="Q24" s="182"/>
      <c r="R24" s="182"/>
      <c r="S24" s="183"/>
      <c r="W24" s="82"/>
      <c r="X24" s="83"/>
      <c r="Y24" s="84"/>
      <c r="Z24" s="84"/>
      <c r="AA24" s="84"/>
      <c r="AB24" s="84"/>
      <c r="AC24" s="84"/>
      <c r="AD24" s="84"/>
      <c r="AE24" s="84"/>
      <c r="AF24" s="84"/>
      <c r="AG24" s="84"/>
      <c r="AH24" s="84"/>
    </row>
    <row r="25" spans="2:36" s="62" customFormat="1" ht="15.5" x14ac:dyDescent="0.25">
      <c r="B25" s="167"/>
      <c r="C25" s="168"/>
      <c r="D25" s="168"/>
      <c r="E25" s="168"/>
      <c r="F25" s="168"/>
      <c r="G25" s="168"/>
      <c r="H25" s="168"/>
      <c r="I25" s="168"/>
      <c r="J25" s="169"/>
      <c r="L25" s="84"/>
      <c r="M25" s="181"/>
      <c r="N25" s="182"/>
      <c r="O25" s="182"/>
      <c r="P25" s="182"/>
      <c r="Q25" s="182"/>
      <c r="R25" s="182"/>
      <c r="S25" s="183"/>
      <c r="W25" s="82"/>
      <c r="X25" s="83"/>
      <c r="Y25" s="84"/>
      <c r="Z25" s="84"/>
      <c r="AA25" s="84"/>
      <c r="AB25" s="84"/>
      <c r="AC25" s="84"/>
      <c r="AD25" s="84"/>
      <c r="AE25" s="84"/>
      <c r="AF25" s="84"/>
      <c r="AG25" s="84"/>
      <c r="AH25" s="84"/>
    </row>
    <row r="26" spans="2:36" s="62" customFormat="1" ht="15.5" x14ac:dyDescent="0.25">
      <c r="B26" s="167"/>
      <c r="C26" s="168"/>
      <c r="D26" s="168"/>
      <c r="E26" s="168"/>
      <c r="F26" s="168"/>
      <c r="G26" s="168"/>
      <c r="H26" s="168"/>
      <c r="I26" s="168"/>
      <c r="J26" s="169"/>
      <c r="L26" s="84"/>
      <c r="M26" s="181"/>
      <c r="N26" s="182"/>
      <c r="O26" s="182"/>
      <c r="P26" s="182"/>
      <c r="Q26" s="182"/>
      <c r="R26" s="182"/>
      <c r="S26" s="183"/>
      <c r="W26" s="82"/>
      <c r="X26" s="83"/>
      <c r="Y26" s="84"/>
      <c r="Z26" s="84"/>
      <c r="AA26" s="84"/>
      <c r="AB26" s="84"/>
      <c r="AC26" s="84"/>
      <c r="AD26" s="84"/>
      <c r="AE26" s="84"/>
      <c r="AF26" s="84"/>
      <c r="AG26" s="84"/>
      <c r="AH26" s="84"/>
    </row>
    <row r="27" spans="2:36" s="62" customFormat="1" ht="15.5" x14ac:dyDescent="0.25">
      <c r="B27" s="167"/>
      <c r="C27" s="168"/>
      <c r="D27" s="168"/>
      <c r="E27" s="168"/>
      <c r="F27" s="168"/>
      <c r="G27" s="168"/>
      <c r="H27" s="168"/>
      <c r="I27" s="168"/>
      <c r="J27" s="169"/>
      <c r="L27" s="84"/>
      <c r="M27" s="181"/>
      <c r="N27" s="182"/>
      <c r="O27" s="182"/>
      <c r="P27" s="182"/>
      <c r="Q27" s="182"/>
      <c r="R27" s="182"/>
      <c r="S27" s="183"/>
      <c r="W27" s="82"/>
      <c r="X27" s="83"/>
      <c r="Y27" s="84"/>
      <c r="Z27" s="84"/>
      <c r="AA27" s="84"/>
      <c r="AB27" s="84"/>
      <c r="AC27" s="84"/>
      <c r="AD27" s="84"/>
      <c r="AE27" s="84"/>
      <c r="AF27" s="84"/>
      <c r="AG27" s="84"/>
      <c r="AH27" s="84"/>
    </row>
    <row r="28" spans="2:36" s="62" customFormat="1" ht="15.5" x14ac:dyDescent="0.25">
      <c r="B28" s="167"/>
      <c r="C28" s="168"/>
      <c r="D28" s="168"/>
      <c r="E28" s="168"/>
      <c r="F28" s="168"/>
      <c r="G28" s="168"/>
      <c r="H28" s="168"/>
      <c r="I28" s="168"/>
      <c r="J28" s="169"/>
      <c r="L28" s="84"/>
      <c r="M28" s="181"/>
      <c r="N28" s="182"/>
      <c r="O28" s="182"/>
      <c r="P28" s="182"/>
      <c r="Q28" s="182"/>
      <c r="R28" s="182"/>
      <c r="S28" s="183"/>
      <c r="W28" s="82"/>
      <c r="X28" s="83"/>
      <c r="Y28" s="84"/>
      <c r="Z28" s="84"/>
      <c r="AA28" s="84"/>
      <c r="AB28" s="84"/>
      <c r="AC28" s="84"/>
      <c r="AD28" s="84"/>
      <c r="AE28" s="84"/>
      <c r="AF28" s="84"/>
      <c r="AG28" s="84"/>
      <c r="AH28" s="84"/>
    </row>
    <row r="29" spans="2:36" s="62" customFormat="1" ht="15.5" x14ac:dyDescent="0.25">
      <c r="B29" s="170"/>
      <c r="C29" s="171"/>
      <c r="D29" s="171"/>
      <c r="E29" s="171"/>
      <c r="F29" s="171"/>
      <c r="G29" s="171"/>
      <c r="H29" s="171"/>
      <c r="I29" s="171"/>
      <c r="J29" s="172"/>
      <c r="L29" s="84"/>
      <c r="M29" s="184"/>
      <c r="N29" s="160"/>
      <c r="O29" s="160"/>
      <c r="P29" s="160"/>
      <c r="Q29" s="160"/>
      <c r="R29" s="160"/>
      <c r="S29" s="185"/>
      <c r="W29" s="82"/>
      <c r="X29" s="83"/>
      <c r="Y29" s="84"/>
      <c r="Z29" s="84"/>
      <c r="AA29" s="84"/>
      <c r="AB29" s="84"/>
      <c r="AC29" s="84"/>
      <c r="AD29" s="84"/>
      <c r="AE29" s="84"/>
      <c r="AF29" s="84"/>
      <c r="AG29" s="84"/>
      <c r="AH29" s="84"/>
    </row>
    <row r="30" spans="2:36" s="62" customFormat="1" ht="15" customHeight="1" x14ac:dyDescent="0.25">
      <c r="B30" s="174" t="s">
        <v>293</v>
      </c>
      <c r="C30" s="174"/>
      <c r="D30" s="174"/>
      <c r="E30" s="174"/>
      <c r="F30" s="174"/>
      <c r="G30" s="174"/>
      <c r="H30" s="174"/>
      <c r="I30" s="174"/>
      <c r="J30" s="174"/>
      <c r="K30" s="174"/>
      <c r="L30" s="174"/>
      <c r="M30" s="174"/>
      <c r="N30" s="174"/>
      <c r="O30" s="174"/>
      <c r="P30" s="174"/>
      <c r="Q30" s="174"/>
      <c r="R30" s="174"/>
      <c r="S30" s="174"/>
      <c r="T30" s="85"/>
      <c r="U30" s="85"/>
      <c r="V30" s="85"/>
      <c r="W30" s="23"/>
      <c r="X30" s="23"/>
      <c r="Y30" s="23"/>
      <c r="Z30" s="23"/>
      <c r="AA30" s="23"/>
      <c r="AB30" s="23"/>
      <c r="AC30" s="23"/>
      <c r="AD30" s="23"/>
      <c r="AE30" s="23"/>
      <c r="AF30" s="23"/>
      <c r="AG30" s="23"/>
      <c r="AH30" s="23"/>
      <c r="AI30" s="85"/>
      <c r="AJ30" s="85"/>
    </row>
    <row r="31" spans="2:36" s="62" customFormat="1" ht="15" customHeight="1" x14ac:dyDescent="0.25">
      <c r="B31" s="174"/>
      <c r="C31" s="174"/>
      <c r="D31" s="174"/>
      <c r="E31" s="174"/>
      <c r="F31" s="174"/>
      <c r="G31" s="174"/>
      <c r="H31" s="174"/>
      <c r="I31" s="174"/>
      <c r="J31" s="174"/>
      <c r="K31" s="174"/>
      <c r="L31" s="174"/>
      <c r="M31" s="174"/>
      <c r="N31" s="174"/>
      <c r="O31" s="174"/>
      <c r="P31" s="174"/>
      <c r="Q31" s="174"/>
      <c r="R31" s="174"/>
      <c r="S31" s="174"/>
      <c r="T31" s="85"/>
      <c r="U31" s="85"/>
      <c r="V31" s="85"/>
      <c r="W31" s="23"/>
      <c r="X31" s="23"/>
      <c r="Y31" s="23"/>
      <c r="Z31" s="23"/>
      <c r="AA31" s="23"/>
      <c r="AB31" s="23"/>
      <c r="AC31" s="23"/>
      <c r="AD31" s="23"/>
      <c r="AE31" s="23"/>
      <c r="AF31" s="23"/>
      <c r="AG31" s="23"/>
      <c r="AH31" s="23"/>
      <c r="AI31" s="85"/>
      <c r="AJ31" s="85"/>
    </row>
    <row r="32" spans="2:36" s="62" customFormat="1" ht="15" customHeight="1" x14ac:dyDescent="0.25">
      <c r="B32" s="174" t="s">
        <v>291</v>
      </c>
      <c r="C32" s="174"/>
      <c r="D32" s="174"/>
      <c r="E32" s="174"/>
      <c r="F32" s="174"/>
      <c r="G32" s="174"/>
      <c r="H32" s="174"/>
      <c r="I32" s="174"/>
      <c r="J32" s="174"/>
      <c r="K32" s="174"/>
      <c r="L32" s="174"/>
      <c r="M32" s="174"/>
      <c r="N32" s="174"/>
      <c r="O32" s="174"/>
      <c r="P32" s="174"/>
      <c r="Q32" s="174"/>
      <c r="R32" s="174"/>
      <c r="S32" s="174"/>
      <c r="T32" s="85"/>
      <c r="U32" s="85"/>
      <c r="V32" s="85"/>
      <c r="W32" s="23"/>
      <c r="X32" s="23"/>
      <c r="Y32" s="23"/>
      <c r="Z32" s="23"/>
      <c r="AA32" s="23"/>
      <c r="AB32" s="23"/>
      <c r="AC32" s="23"/>
      <c r="AD32" s="23"/>
      <c r="AE32" s="23"/>
      <c r="AF32" s="23"/>
      <c r="AG32" s="23"/>
      <c r="AH32" s="23"/>
      <c r="AI32" s="85"/>
      <c r="AJ32" s="85"/>
    </row>
    <row r="33" spans="2:38" s="62" customFormat="1" ht="15" customHeight="1" x14ac:dyDescent="0.25">
      <c r="B33" s="174"/>
      <c r="C33" s="174"/>
      <c r="D33" s="174"/>
      <c r="E33" s="174"/>
      <c r="F33" s="174"/>
      <c r="G33" s="174"/>
      <c r="H33" s="174"/>
      <c r="I33" s="174"/>
      <c r="J33" s="174"/>
      <c r="K33" s="174"/>
      <c r="L33" s="174"/>
      <c r="M33" s="174"/>
      <c r="N33" s="174"/>
      <c r="O33" s="174"/>
      <c r="P33" s="174"/>
      <c r="Q33" s="174"/>
      <c r="R33" s="174"/>
      <c r="S33" s="174"/>
      <c r="T33" s="85"/>
      <c r="U33" s="85"/>
      <c r="V33" s="85"/>
      <c r="W33" s="23"/>
      <c r="X33" s="23"/>
      <c r="Y33" s="23"/>
      <c r="Z33" s="23"/>
      <c r="AA33" s="23"/>
      <c r="AB33" s="23"/>
      <c r="AC33" s="23"/>
      <c r="AD33" s="23"/>
      <c r="AE33" s="23"/>
      <c r="AF33" s="23"/>
      <c r="AG33" s="23"/>
      <c r="AH33" s="23"/>
      <c r="AI33" s="85"/>
      <c r="AJ33" s="85"/>
    </row>
    <row r="34" spans="2:38" s="62" customFormat="1" ht="4" customHeight="1" thickBot="1" x14ac:dyDescent="0.3">
      <c r="B34" s="86"/>
      <c r="C34" s="87"/>
      <c r="D34" s="86"/>
      <c r="E34" s="86"/>
      <c r="F34" s="86"/>
      <c r="G34" s="86"/>
      <c r="H34" s="86"/>
      <c r="I34" s="86"/>
      <c r="J34" s="86"/>
      <c r="K34" s="86"/>
      <c r="L34" s="91"/>
      <c r="M34" s="92"/>
      <c r="N34" s="92"/>
      <c r="O34" s="92"/>
      <c r="P34" s="92"/>
      <c r="Q34" s="92"/>
      <c r="R34" s="92"/>
      <c r="S34" s="92"/>
      <c r="T34" s="85"/>
      <c r="U34" s="85"/>
      <c r="V34" s="85"/>
      <c r="W34" s="86"/>
      <c r="X34" s="67"/>
      <c r="Y34" s="88"/>
      <c r="Z34" s="89"/>
      <c r="AA34" s="65">
        <f>COUNTIF(AA37:AA57,"_vert")</f>
        <v>0</v>
      </c>
      <c r="AB34" s="89"/>
      <c r="AC34" s="90"/>
      <c r="AD34" s="90"/>
      <c r="AE34" s="66">
        <f>COUNTIF(AE37:AE57,"1")</f>
        <v>0</v>
      </c>
      <c r="AF34" s="90"/>
      <c r="AG34" s="90"/>
      <c r="AH34" s="89"/>
      <c r="AI34" s="85"/>
      <c r="AJ34" s="85"/>
      <c r="AK34" s="85"/>
      <c r="AL34" s="85"/>
    </row>
    <row r="35" spans="2:38" s="72" customFormat="1" ht="21.75" customHeight="1" thickBot="1" x14ac:dyDescent="0.3">
      <c r="B35" s="161" t="s">
        <v>272</v>
      </c>
      <c r="C35" s="162"/>
      <c r="D35" s="162"/>
      <c r="E35" s="162"/>
      <c r="F35" s="162"/>
      <c r="G35" s="162"/>
      <c r="H35" s="162"/>
      <c r="I35" s="162"/>
      <c r="J35" s="162"/>
      <c r="K35" s="162"/>
      <c r="L35" s="162"/>
      <c r="M35" s="163"/>
      <c r="N35" s="161" t="s">
        <v>273</v>
      </c>
      <c r="O35" s="162"/>
      <c r="P35" s="162"/>
      <c r="Q35" s="162"/>
      <c r="R35" s="163"/>
      <c r="S35" s="93" t="s">
        <v>13</v>
      </c>
      <c r="T35" s="94"/>
      <c r="W35" s="141"/>
      <c r="X35" s="141"/>
      <c r="Y35" s="141"/>
      <c r="Z35" s="141"/>
      <c r="AA35" s="141"/>
      <c r="AB35" s="141"/>
      <c r="AC35" s="141"/>
      <c r="AD35" s="141"/>
      <c r="AE35" s="141"/>
      <c r="AF35" s="141"/>
      <c r="AG35" s="141"/>
      <c r="AH35" s="141"/>
    </row>
    <row r="36" spans="2:38" ht="60" customHeight="1" thickBot="1" x14ac:dyDescent="0.4">
      <c r="B36" s="95" t="s">
        <v>292</v>
      </c>
      <c r="C36" s="96" t="s">
        <v>274</v>
      </c>
      <c r="D36" s="96" t="s">
        <v>275</v>
      </c>
      <c r="E36" s="96" t="s">
        <v>276</v>
      </c>
      <c r="F36" s="96" t="s">
        <v>277</v>
      </c>
      <c r="G36" s="96" t="s">
        <v>278</v>
      </c>
      <c r="H36" s="96" t="s">
        <v>279</v>
      </c>
      <c r="I36" s="97" t="s">
        <v>280</v>
      </c>
      <c r="J36" s="98" t="s">
        <v>281</v>
      </c>
      <c r="K36" s="96" t="s">
        <v>1</v>
      </c>
      <c r="L36" s="100" t="s">
        <v>5</v>
      </c>
      <c r="M36" s="101" t="s">
        <v>294</v>
      </c>
      <c r="N36" s="96" t="s">
        <v>277</v>
      </c>
      <c r="O36" s="96" t="s">
        <v>278</v>
      </c>
      <c r="P36" s="96" t="s">
        <v>279</v>
      </c>
      <c r="Q36" s="97" t="s">
        <v>280</v>
      </c>
      <c r="R36" s="102" t="s">
        <v>299</v>
      </c>
      <c r="S36" s="93" t="s">
        <v>6</v>
      </c>
      <c r="V36" s="53" t="s">
        <v>171</v>
      </c>
      <c r="W36" s="142" t="s">
        <v>282</v>
      </c>
      <c r="X36" s="99" t="s">
        <v>283</v>
      </c>
      <c r="Y36" s="99" t="s">
        <v>274</v>
      </c>
      <c r="Z36" s="99" t="s">
        <v>284</v>
      </c>
      <c r="AA36" s="99" t="s">
        <v>285</v>
      </c>
      <c r="AB36" s="99" t="s">
        <v>40</v>
      </c>
      <c r="AC36" s="99" t="s">
        <v>1</v>
      </c>
      <c r="AD36" s="99" t="s">
        <v>286</v>
      </c>
      <c r="AE36" s="99" t="s">
        <v>287</v>
      </c>
      <c r="AF36" s="99" t="s">
        <v>288</v>
      </c>
      <c r="AG36" s="99" t="s">
        <v>289</v>
      </c>
      <c r="AH36" s="143" t="s">
        <v>290</v>
      </c>
    </row>
    <row r="37" spans="2:38" ht="60" customHeight="1" x14ac:dyDescent="0.35">
      <c r="B37" s="103" t="s">
        <v>7</v>
      </c>
      <c r="C37" s="104" t="s">
        <v>41</v>
      </c>
      <c r="D37" s="104"/>
      <c r="E37" s="105"/>
      <c r="F37" s="106"/>
      <c r="G37" s="107"/>
      <c r="H37" s="107"/>
      <c r="I37" s="108" t="str">
        <f>IF(F37="S0","NO HAZARD",IF(F37="S1",IF(G37="E0","NEGLIGIBLE",IF(G37="E1",IF(H37="A1","NEGLIGIBLE",IF(H37="A2","LOW-INFORM",IF(H37="A3","LOW-INFORM"))),IF(G37="E2","LOW"))),IF(F37="S2",IF(G37="E0","LOW",IF(G37="E1",IF(H37="A1","MEDIUM",IF(H37="A2","MEDIUM",IF(H37="A3","HIGH"))),IF(G37="E2","HIGH",""))),IF(F37="S3",IF(G37="E0","LOW",IF(G37="E1","HIGH",IF(G37="E2",IF(H37="A1","HIGH",IF(H37="A2","HIGH",IF(H37="A3","VERY HIGH",""))),""))),""))))</f>
        <v/>
      </c>
      <c r="J37" s="109" t="str">
        <f>IF(I37="NEGLIGIBLE","PL b",IF(I37="LOW-INFORM","PL b",IF(I37="LOW","PL c",IF(I37="MEDIUM","PL c",IF(I37="HIGH","PL d",IF(I37="VERY HIGH","PL e - NOT ALLOWED",""))))))</f>
        <v/>
      </c>
      <c r="K37" s="110"/>
      <c r="L37" s="117"/>
      <c r="M37" s="121"/>
      <c r="N37" s="118"/>
      <c r="O37" s="107"/>
      <c r="P37" s="107"/>
      <c r="Q37" s="108" t="str">
        <f>IF(N37="S0","NO HAZARD",IF(N37="S1",IF(O37="E0","NEGLIGIBLE",IF(O37="E1",IF(P37="A1","NEGLIGIBLE",IF(P37="A2","LOW-INFORM",IF(P37="A3","LOW-INFORM"))),IF(O37="E2","LOW"))),IF(N37="S2",IF(O37="E0","LOW",IF(O37="E1",IF(P37="A1","MEDIUM",IF(P37="A2","MEDIUM",IF(P37="A3","HIGH"))),IF(O37="E2","HIGH",""))),IF(N37="S3",IF(O37="E0","LOW",IF(O37="E1","HIGH",IF(O37="E2",IF(P37="A1","HIGH",IF(P37="A2","HIGH",IF(P37="A3","VERY HIGH",""))),""))),""))))</f>
        <v/>
      </c>
      <c r="R37" s="119" t="str">
        <f t="shared" ref="R37:R57" si="0">IF(Q37="","",IF(Q37="VERY HIGH","NO",IF(Q37="HIGH","NO",IF(Q37="MEDIUM","NO",IF(Q37="LOW","YES",IF(Q37="LOW-INFORM","YES",IF(Q37="NEGLIGIBLE","YES",IF(Q37="NO HAZARD","YES",""))))))))</f>
        <v/>
      </c>
      <c r="S37" s="120"/>
      <c r="W37" s="111" t="str">
        <f t="shared" ref="W37:W57" si="1">IF(I37="","Solution_0",IF(I37="NO HAZARD","Solution_1",IF(I37="LOW-INFORM","Solution_1",IF(I37="NEGLIGIBLE","Solution_1",IF(I37="LOW","Solution_2",IF(I37="MEDIUM","Solution_2",IF(I37="HIGH","Solution_2",IF(I37="VERY HIGH","Solution_2",""))))))))</f>
        <v>Solution_0</v>
      </c>
      <c r="X37" s="112" t="str">
        <f t="shared" ref="X37:X57" si="2">IF(AC37="solution_safeguarding",IF(I37="NEGLIGIBLE","CAT B",IF(I37="LOW-INFORM","CAT 2",IF(I37="LOW","CAT 2",IF(I37="MEDIUM","CAT 3 *",IF(I37="HIGH","CAT 3",IF(I37="VERY HIGH","CAT 4 - NOT ALLOWED","")))))),"")</f>
        <v/>
      </c>
      <c r="Y37" s="113" t="str">
        <f t="shared" ref="Y37:Y57" si="3">IF(B37="Operator","task_operator",IF(B37="Material Handler","task_material_handler",IF(B37="Set-up Person","task_set_up_person",IF(B37="Eng / Skilled Trades","task_skilled_trades",IF(B37="Passer-By","task_passer_by","")))))</f>
        <v>task_operator</v>
      </c>
      <c r="Z37" s="111" t="str">
        <f>CONCATENATE("hazard_",Y37)</f>
        <v>hazard_task_operator</v>
      </c>
      <c r="AA37" s="111" t="str">
        <f t="shared" ref="AA37:AA57" si="4">IF((IF(ISERROR(FIND("Raise",D37)),0,1))+(IF(ISERROR(FIND("raise",D37)),0,1))+(IF(ISERROR(FIND("Lower",D37)),0,1))+(IF(ISERROR(FIND("lower",D37)),0,1))&gt;0,"_vert","_horz")</f>
        <v>_horz</v>
      </c>
      <c r="AB37" s="111">
        <f t="shared" ref="AB37:AB57" si="5">IF(E37="ELECTRIC","_ele",IF(E37="PNEUMATIC","_pneu",IF(E37="HYDRAULIC","_hyd",IF(E37="CHEMICAL","_che",IF(E37="RADIATION","_rad",IF(E37="GRAVITY","_gvt",IF(E37="HAND","_bod",0)))))))</f>
        <v>0</v>
      </c>
      <c r="AC37" s="114" t="str">
        <f>IF(K37="Elimination / Substitution","solution_elim_sub",IF(K37="Safeguarding","solution_safeguarding",IF(K37="Warnings","solution_warnings",IF(K37="Training / Procedures","solution_train_proced",IF(K37="PPE","solution_ppe",IF(K37="Lockout","solution_lockout","solution_risk_reduction"))))))</f>
        <v>solution_risk_reduction</v>
      </c>
      <c r="AD37" s="114">
        <f>IF(AC37="solution_safeguarding",0,IF(AC37="solution_elim_sub",0,1))</f>
        <v>1</v>
      </c>
      <c r="AE37" s="114">
        <f t="shared" ref="AE37:AE57" si="6">IF(AA37="_vert",(IF(G37="E2",1,0)),0)</f>
        <v>0</v>
      </c>
      <c r="AF37" s="114" t="str">
        <f t="shared" ref="AF37:AF57" si="7">IF(K37="Safeguarding",(IF(J37="Pl e - NOT ALLOWED","_NotAllowed",IF(J37="Pl d","_pld",IF(J37="Pl c","_plc",IF(J37="PL b","_plb",""))))),"")</f>
        <v/>
      </c>
      <c r="AG37" s="115" t="str">
        <f t="shared" ref="AG37:AG57" si="8">IF(L37="Interlocked Guard with Guard Locking
(Power-ON to release)","_locking",IF(L37="Interlocked Guard with Guard Locking
(Power-OFF to release)","_locking",IF(L37="Fixed Guarding","_locking",IF(L37="Part is Guard","_locking",""))))</f>
        <v/>
      </c>
      <c r="AH37" s="116" t="str">
        <f>IF(K37="Safeguarding",(IF(AF37="_plb",CONCATENATE(AC37,AF37,AB37,AA37,AG37),CONCATENATE(AC37,AF37,AB37,AA37,AE37,AG37))),IF(K37="Elimination / Substitution",CONCATENATE(AC37,AF37,AB37,AA37),CONCATENATE(AC37,"_detail")))</f>
        <v>solution_risk_reduction_detail</v>
      </c>
    </row>
    <row r="38" spans="2:38" ht="60" customHeight="1" x14ac:dyDescent="0.35">
      <c r="B38" s="103" t="s">
        <v>7</v>
      </c>
      <c r="C38" s="104" t="s">
        <v>41</v>
      </c>
      <c r="D38" s="104"/>
      <c r="E38" s="105"/>
      <c r="F38" s="106"/>
      <c r="G38" s="107"/>
      <c r="H38" s="107"/>
      <c r="I38" s="108" t="str">
        <f t="shared" ref="I38:I57" si="9">IF(F38="S0","NO HAZARD",IF(F38="S1",IF(G38="E0","NEGLIGIBLE",IF(G38="E1",IF(H38="A1","NEGLIGIBLE",IF(H38="A2","LOW-INFORM",IF(H38="A3","LOW-INFORM"))),IF(G38="E2","LOW"))),IF(F38="S2",IF(G38="E0","LOW",IF(G38="E1",IF(H38="A1","MEDIUM",IF(H38="A2","MEDIUM",IF(H38="A3","HIGH"))),IF(G38="E2","HIGH",""))),IF(F38="S3",IF(G38="E0","LOW",IF(G38="E1","HIGH",IF(G38="E2",IF(H38="A1","HIGH",IF(H38="A2","HIGH",IF(H38="A3","VERY HIGH",""))),""))),""))))</f>
        <v/>
      </c>
      <c r="J38" s="109" t="str">
        <f t="shared" ref="J38:J57" si="10">IF(I38="NEGLIGIBLE","PL b",IF(I38="LOW-INFORM","PL b",IF(I38="LOW","PL c",IF(I38="MEDIUM","PL c",IF(I38="HIGH","PL d",IF(I38="VERY HIGH","PL e - NOT ALLOWED",""))))))</f>
        <v/>
      </c>
      <c r="K38" s="110"/>
      <c r="L38" s="117"/>
      <c r="M38" s="121"/>
      <c r="N38" s="118"/>
      <c r="O38" s="107"/>
      <c r="P38" s="107"/>
      <c r="Q38" s="108" t="str">
        <f t="shared" ref="Q38:Q57" si="11">IF(N38="S0","NO HAZARD",IF(N38="S1",IF(O38="E0","NEGLIGIBLE",IF(O38="E1",IF(P38="A1","NEGLIGIBLE",IF(P38="A2","LOW-INFORM",IF(P38="A3","LOW-INFORM"))),IF(O38="E2","LOW"))),IF(N38="S2",IF(O38="E0","LOW",IF(O38="E1",IF(P38="A1","MEDIUM",IF(P38="A2","MEDIUM",IF(P38="A3","HIGH"))),IF(O38="E2","HIGH",""))),IF(N38="S3",IF(O38="E0","LOW",IF(O38="E1","HIGH",IF(O38="E2",IF(P38="A1","HIGH",IF(P38="A2","HIGH",IF(P38="A3","VERY HIGH",""))),""))),""))))</f>
        <v/>
      </c>
      <c r="R38" s="119" t="str">
        <f t="shared" si="0"/>
        <v/>
      </c>
      <c r="S38" s="120"/>
      <c r="W38" s="111" t="str">
        <f t="shared" si="1"/>
        <v>Solution_0</v>
      </c>
      <c r="X38" s="112" t="str">
        <f t="shared" si="2"/>
        <v/>
      </c>
      <c r="Y38" s="112" t="str">
        <f t="shared" si="3"/>
        <v>task_operator</v>
      </c>
      <c r="Z38" s="116" t="str">
        <f>CONCATENATE("hazard_",Y38)</f>
        <v>hazard_task_operator</v>
      </c>
      <c r="AA38" s="116" t="str">
        <f t="shared" si="4"/>
        <v>_horz</v>
      </c>
      <c r="AB38" s="111">
        <f t="shared" si="5"/>
        <v>0</v>
      </c>
      <c r="AC38" s="114" t="str">
        <f t="shared" ref="AC38:AC57" si="12">IF(F38="S0","no_hazard",IF(K38="Elimination / Substitution","solution_elim_sub",IF(K38="Safeguarding","solution_safeguarding",IF(K38="Warnings","solution_warnings",IF(K38="Training / Procedures","solution_train_proced",IF(K38="PPE","solution_ppe",IF(K38="Lockout","solution_lockout","solution_risk_reduction")))))))</f>
        <v>solution_risk_reduction</v>
      </c>
      <c r="AD38" s="114">
        <f t="shared" ref="AD38:AD57" si="13">IF(AC38="solution_safeguarding",0,IF(AC38="solution_elim_sub",0,1))</f>
        <v>1</v>
      </c>
      <c r="AE38" s="115">
        <f t="shared" si="6"/>
        <v>0</v>
      </c>
      <c r="AF38" s="114" t="str">
        <f t="shared" si="7"/>
        <v/>
      </c>
      <c r="AG38" s="115" t="str">
        <f t="shared" si="8"/>
        <v/>
      </c>
      <c r="AH38" s="116" t="str">
        <f t="shared" ref="AH38:AH57" si="14">IF(K38="Safeguarding",(IF(AF38="_plb",CONCATENATE(AC38,AF38,AB38,AA38,AG38),CONCATENATE(AC38,AF38,AB38,AA38,AE38,AG38))),IF(K38="Elimination / Substitution",CONCATENATE(AC38,AF38,AB38,AA38),CONCATENATE(AC38,"_detail")))</f>
        <v>solution_risk_reduction_detail</v>
      </c>
    </row>
    <row r="39" spans="2:38" ht="60" customHeight="1" x14ac:dyDescent="0.35">
      <c r="B39" s="103" t="s">
        <v>7</v>
      </c>
      <c r="C39" s="104" t="s">
        <v>41</v>
      </c>
      <c r="D39" s="104"/>
      <c r="E39" s="105"/>
      <c r="F39" s="106"/>
      <c r="G39" s="107"/>
      <c r="H39" s="107"/>
      <c r="I39" s="108" t="str">
        <f t="shared" si="9"/>
        <v/>
      </c>
      <c r="J39" s="109" t="str">
        <f t="shared" si="10"/>
        <v/>
      </c>
      <c r="K39" s="110"/>
      <c r="L39" s="117"/>
      <c r="M39" s="121"/>
      <c r="N39" s="118"/>
      <c r="O39" s="107"/>
      <c r="P39" s="107"/>
      <c r="Q39" s="108" t="str">
        <f t="shared" si="11"/>
        <v/>
      </c>
      <c r="R39" s="119" t="str">
        <f t="shared" si="0"/>
        <v/>
      </c>
      <c r="S39" s="120"/>
      <c r="W39" s="111" t="str">
        <f t="shared" si="1"/>
        <v>Solution_0</v>
      </c>
      <c r="X39" s="112" t="str">
        <f t="shared" si="2"/>
        <v/>
      </c>
      <c r="Y39" s="112" t="str">
        <f t="shared" si="3"/>
        <v>task_operator</v>
      </c>
      <c r="Z39" s="116" t="str">
        <f>CONCATENATE("hazard_",Y39)</f>
        <v>hazard_task_operator</v>
      </c>
      <c r="AA39" s="116" t="str">
        <f t="shared" si="4"/>
        <v>_horz</v>
      </c>
      <c r="AB39" s="111">
        <f t="shared" si="5"/>
        <v>0</v>
      </c>
      <c r="AC39" s="114" t="str">
        <f t="shared" si="12"/>
        <v>solution_risk_reduction</v>
      </c>
      <c r="AD39" s="114">
        <f t="shared" si="13"/>
        <v>1</v>
      </c>
      <c r="AE39" s="115">
        <f t="shared" si="6"/>
        <v>0</v>
      </c>
      <c r="AF39" s="114" t="str">
        <f t="shared" si="7"/>
        <v/>
      </c>
      <c r="AG39" s="115" t="str">
        <f t="shared" si="8"/>
        <v/>
      </c>
      <c r="AH39" s="116" t="str">
        <f t="shared" si="14"/>
        <v>solution_risk_reduction_detail</v>
      </c>
    </row>
    <row r="40" spans="2:38" ht="60" customHeight="1" x14ac:dyDescent="0.35">
      <c r="B40" s="103" t="s">
        <v>7</v>
      </c>
      <c r="C40" s="104" t="s">
        <v>41</v>
      </c>
      <c r="D40" s="104"/>
      <c r="E40" s="105"/>
      <c r="F40" s="106"/>
      <c r="G40" s="107"/>
      <c r="H40" s="107"/>
      <c r="I40" s="108" t="str">
        <f t="shared" si="9"/>
        <v/>
      </c>
      <c r="J40" s="109" t="str">
        <f t="shared" si="10"/>
        <v/>
      </c>
      <c r="K40" s="110"/>
      <c r="L40" s="117"/>
      <c r="M40" s="121"/>
      <c r="N40" s="118"/>
      <c r="O40" s="107"/>
      <c r="P40" s="107"/>
      <c r="Q40" s="108" t="str">
        <f t="shared" si="11"/>
        <v/>
      </c>
      <c r="R40" s="119" t="str">
        <f t="shared" si="0"/>
        <v/>
      </c>
      <c r="S40" s="120"/>
      <c r="W40" s="111" t="str">
        <f t="shared" si="1"/>
        <v>Solution_0</v>
      </c>
      <c r="X40" s="112" t="str">
        <f t="shared" si="2"/>
        <v/>
      </c>
      <c r="Y40" s="113" t="str">
        <f t="shared" si="3"/>
        <v>task_operator</v>
      </c>
      <c r="Z40" s="111" t="str">
        <f>CONCATENATE("hazard_",Y40)</f>
        <v>hazard_task_operator</v>
      </c>
      <c r="AA40" s="111" t="str">
        <f t="shared" si="4"/>
        <v>_horz</v>
      </c>
      <c r="AB40" s="111">
        <f t="shared" si="5"/>
        <v>0</v>
      </c>
      <c r="AC40" s="114" t="str">
        <f t="shared" si="12"/>
        <v>solution_risk_reduction</v>
      </c>
      <c r="AD40" s="114">
        <f>IF(AC40="solution_safeguarding",0,IF(AC40="solution_elim_sub",0,1))</f>
        <v>1</v>
      </c>
      <c r="AE40" s="114">
        <f t="shared" si="6"/>
        <v>0</v>
      </c>
      <c r="AF40" s="114" t="str">
        <f t="shared" si="7"/>
        <v/>
      </c>
      <c r="AG40" s="115" t="str">
        <f t="shared" si="8"/>
        <v/>
      </c>
      <c r="AH40" s="116" t="str">
        <f t="shared" si="14"/>
        <v>solution_risk_reduction_detail</v>
      </c>
    </row>
    <row r="41" spans="2:38" ht="60" customHeight="1" x14ac:dyDescent="0.35">
      <c r="B41" s="103" t="s">
        <v>7</v>
      </c>
      <c r="C41" s="104" t="s">
        <v>41</v>
      </c>
      <c r="D41" s="104"/>
      <c r="E41" s="105"/>
      <c r="F41" s="106"/>
      <c r="G41" s="107"/>
      <c r="H41" s="107"/>
      <c r="I41" s="108" t="str">
        <f t="shared" si="9"/>
        <v/>
      </c>
      <c r="J41" s="109" t="str">
        <f t="shared" si="10"/>
        <v/>
      </c>
      <c r="K41" s="110"/>
      <c r="L41" s="117"/>
      <c r="M41" s="121"/>
      <c r="N41" s="118"/>
      <c r="O41" s="107"/>
      <c r="P41" s="107"/>
      <c r="Q41" s="108" t="str">
        <f t="shared" si="11"/>
        <v/>
      </c>
      <c r="R41" s="119" t="str">
        <f t="shared" si="0"/>
        <v/>
      </c>
      <c r="S41" s="120"/>
      <c r="W41" s="111" t="str">
        <f t="shared" si="1"/>
        <v>Solution_0</v>
      </c>
      <c r="X41" s="112" t="str">
        <f t="shared" si="2"/>
        <v/>
      </c>
      <c r="Y41" s="112" t="str">
        <f t="shared" si="3"/>
        <v>task_operator</v>
      </c>
      <c r="Z41" s="116" t="str">
        <f>CONCATENATE("hazard_",Y41)</f>
        <v>hazard_task_operator</v>
      </c>
      <c r="AA41" s="116" t="str">
        <f t="shared" si="4"/>
        <v>_horz</v>
      </c>
      <c r="AB41" s="111">
        <f t="shared" si="5"/>
        <v>0</v>
      </c>
      <c r="AC41" s="114" t="str">
        <f t="shared" si="12"/>
        <v>solution_risk_reduction</v>
      </c>
      <c r="AD41" s="114">
        <f t="shared" ref="AD41" si="15">IF(AC41="solution_safeguarding",0,IF(AC41="solution_elim_sub",0,1))</f>
        <v>1</v>
      </c>
      <c r="AE41" s="115">
        <f t="shared" si="6"/>
        <v>0</v>
      </c>
      <c r="AF41" s="114" t="str">
        <f t="shared" si="7"/>
        <v/>
      </c>
      <c r="AG41" s="115" t="str">
        <f t="shared" si="8"/>
        <v/>
      </c>
      <c r="AH41" s="116" t="str">
        <f t="shared" si="14"/>
        <v>solution_risk_reduction_detail</v>
      </c>
    </row>
    <row r="42" spans="2:38" ht="60" customHeight="1" x14ac:dyDescent="0.35">
      <c r="B42" s="103" t="s">
        <v>7</v>
      </c>
      <c r="C42" s="104" t="s">
        <v>41</v>
      </c>
      <c r="D42" s="104"/>
      <c r="E42" s="105"/>
      <c r="F42" s="106"/>
      <c r="G42" s="107"/>
      <c r="H42" s="107"/>
      <c r="I42" s="108" t="str">
        <f t="shared" si="9"/>
        <v/>
      </c>
      <c r="J42" s="109" t="str">
        <f t="shared" si="10"/>
        <v/>
      </c>
      <c r="K42" s="110"/>
      <c r="L42" s="117"/>
      <c r="M42" s="121"/>
      <c r="N42" s="118"/>
      <c r="O42" s="107"/>
      <c r="P42" s="107"/>
      <c r="Q42" s="108" t="str">
        <f t="shared" si="11"/>
        <v/>
      </c>
      <c r="R42" s="119" t="str">
        <f t="shared" si="0"/>
        <v/>
      </c>
      <c r="S42" s="120"/>
      <c r="W42" s="111" t="str">
        <f t="shared" si="1"/>
        <v>Solution_0</v>
      </c>
      <c r="X42" s="112" t="str">
        <f t="shared" si="2"/>
        <v/>
      </c>
      <c r="Y42" s="112" t="str">
        <f t="shared" si="3"/>
        <v>task_operator</v>
      </c>
      <c r="Z42" s="116" t="str">
        <f t="shared" ref="Z42" si="16">CONCATENATE("hazard_",Y42)</f>
        <v>hazard_task_operator</v>
      </c>
      <c r="AA42" s="116" t="str">
        <f t="shared" si="4"/>
        <v>_horz</v>
      </c>
      <c r="AB42" s="111">
        <f t="shared" si="5"/>
        <v>0</v>
      </c>
      <c r="AC42" s="114" t="str">
        <f t="shared" si="12"/>
        <v>solution_risk_reduction</v>
      </c>
      <c r="AD42" s="114">
        <f t="shared" si="13"/>
        <v>1</v>
      </c>
      <c r="AE42" s="115">
        <f t="shared" si="6"/>
        <v>0</v>
      </c>
      <c r="AF42" s="114" t="str">
        <f t="shared" si="7"/>
        <v/>
      </c>
      <c r="AG42" s="115" t="str">
        <f t="shared" si="8"/>
        <v/>
      </c>
      <c r="AH42" s="116" t="str">
        <f t="shared" si="14"/>
        <v>solution_risk_reduction_detail</v>
      </c>
    </row>
    <row r="43" spans="2:38" ht="60" customHeight="1" x14ac:dyDescent="0.35">
      <c r="B43" s="103" t="s">
        <v>7</v>
      </c>
      <c r="C43" s="104" t="s">
        <v>41</v>
      </c>
      <c r="D43" s="104"/>
      <c r="E43" s="105"/>
      <c r="F43" s="106"/>
      <c r="G43" s="107"/>
      <c r="H43" s="107"/>
      <c r="I43" s="108" t="str">
        <f t="shared" si="9"/>
        <v/>
      </c>
      <c r="J43" s="109" t="str">
        <f t="shared" si="10"/>
        <v/>
      </c>
      <c r="K43" s="110"/>
      <c r="L43" s="117"/>
      <c r="M43" s="121"/>
      <c r="N43" s="118"/>
      <c r="O43" s="107"/>
      <c r="P43" s="107"/>
      <c r="Q43" s="108" t="str">
        <f t="shared" si="11"/>
        <v/>
      </c>
      <c r="R43" s="119" t="str">
        <f t="shared" si="0"/>
        <v/>
      </c>
      <c r="S43" s="120"/>
      <c r="W43" s="111" t="str">
        <f t="shared" si="1"/>
        <v>Solution_0</v>
      </c>
      <c r="X43" s="112" t="str">
        <f t="shared" si="2"/>
        <v/>
      </c>
      <c r="Y43" s="112" t="str">
        <f t="shared" si="3"/>
        <v>task_operator</v>
      </c>
      <c r="Z43" s="116" t="str">
        <f t="shared" ref="Z43" si="17">CONCATENATE("hazard_",Y43)</f>
        <v>hazard_task_operator</v>
      </c>
      <c r="AA43" s="116" t="str">
        <f t="shared" si="4"/>
        <v>_horz</v>
      </c>
      <c r="AB43" s="111">
        <f t="shared" si="5"/>
        <v>0</v>
      </c>
      <c r="AC43" s="114" t="str">
        <f t="shared" si="12"/>
        <v>solution_risk_reduction</v>
      </c>
      <c r="AD43" s="114">
        <f t="shared" si="13"/>
        <v>1</v>
      </c>
      <c r="AE43" s="115">
        <f t="shared" si="6"/>
        <v>0</v>
      </c>
      <c r="AF43" s="114" t="str">
        <f t="shared" si="7"/>
        <v/>
      </c>
      <c r="AG43" s="115" t="str">
        <f t="shared" si="8"/>
        <v/>
      </c>
      <c r="AH43" s="116" t="str">
        <f t="shared" si="14"/>
        <v>solution_risk_reduction_detail</v>
      </c>
    </row>
    <row r="44" spans="2:38" ht="60" customHeight="1" x14ac:dyDescent="0.35">
      <c r="B44" s="103" t="s">
        <v>7</v>
      </c>
      <c r="C44" s="104" t="s">
        <v>41</v>
      </c>
      <c r="D44" s="104"/>
      <c r="E44" s="105"/>
      <c r="F44" s="106"/>
      <c r="G44" s="107"/>
      <c r="H44" s="107"/>
      <c r="I44" s="108" t="str">
        <f t="shared" si="9"/>
        <v/>
      </c>
      <c r="J44" s="109" t="str">
        <f t="shared" si="10"/>
        <v/>
      </c>
      <c r="K44" s="110"/>
      <c r="L44" s="117"/>
      <c r="M44" s="121"/>
      <c r="N44" s="118"/>
      <c r="O44" s="107"/>
      <c r="P44" s="107"/>
      <c r="Q44" s="108" t="str">
        <f t="shared" si="11"/>
        <v/>
      </c>
      <c r="R44" s="119" t="str">
        <f t="shared" si="0"/>
        <v/>
      </c>
      <c r="S44" s="120"/>
      <c r="W44" s="111" t="str">
        <f t="shared" si="1"/>
        <v>Solution_0</v>
      </c>
      <c r="X44" s="112" t="str">
        <f t="shared" si="2"/>
        <v/>
      </c>
      <c r="Y44" s="112" t="str">
        <f t="shared" si="3"/>
        <v>task_operator</v>
      </c>
      <c r="Z44" s="116" t="str">
        <f t="shared" ref="Z44" si="18">CONCATENATE("hazard_",Y44)</f>
        <v>hazard_task_operator</v>
      </c>
      <c r="AA44" s="116" t="str">
        <f t="shared" si="4"/>
        <v>_horz</v>
      </c>
      <c r="AB44" s="111">
        <f t="shared" si="5"/>
        <v>0</v>
      </c>
      <c r="AC44" s="114" t="str">
        <f t="shared" si="12"/>
        <v>solution_risk_reduction</v>
      </c>
      <c r="AD44" s="114">
        <f t="shared" si="13"/>
        <v>1</v>
      </c>
      <c r="AE44" s="115">
        <f t="shared" si="6"/>
        <v>0</v>
      </c>
      <c r="AF44" s="114" t="str">
        <f t="shared" si="7"/>
        <v/>
      </c>
      <c r="AG44" s="115" t="str">
        <f t="shared" si="8"/>
        <v/>
      </c>
      <c r="AH44" s="116" t="str">
        <f t="shared" si="14"/>
        <v>solution_risk_reduction_detail</v>
      </c>
    </row>
    <row r="45" spans="2:38" ht="60" customHeight="1" x14ac:dyDescent="0.35">
      <c r="B45" s="103" t="s">
        <v>7</v>
      </c>
      <c r="C45" s="104" t="s">
        <v>41</v>
      </c>
      <c r="D45" s="104"/>
      <c r="E45" s="105"/>
      <c r="F45" s="106"/>
      <c r="G45" s="107"/>
      <c r="H45" s="107"/>
      <c r="I45" s="108" t="str">
        <f t="shared" si="9"/>
        <v/>
      </c>
      <c r="J45" s="109" t="str">
        <f t="shared" si="10"/>
        <v/>
      </c>
      <c r="K45" s="110"/>
      <c r="L45" s="117"/>
      <c r="M45" s="121"/>
      <c r="N45" s="118"/>
      <c r="O45" s="107"/>
      <c r="P45" s="107"/>
      <c r="Q45" s="108" t="str">
        <f t="shared" si="11"/>
        <v/>
      </c>
      <c r="R45" s="119" t="str">
        <f t="shared" si="0"/>
        <v/>
      </c>
      <c r="S45" s="120"/>
      <c r="W45" s="111" t="str">
        <f t="shared" si="1"/>
        <v>Solution_0</v>
      </c>
      <c r="X45" s="112" t="str">
        <f t="shared" si="2"/>
        <v/>
      </c>
      <c r="Y45" s="112" t="str">
        <f t="shared" si="3"/>
        <v>task_operator</v>
      </c>
      <c r="Z45" s="116" t="str">
        <f t="shared" ref="Z45:Z47" si="19">CONCATENATE("hazard_",Y45)</f>
        <v>hazard_task_operator</v>
      </c>
      <c r="AA45" s="116" t="str">
        <f t="shared" si="4"/>
        <v>_horz</v>
      </c>
      <c r="AB45" s="111">
        <f t="shared" si="5"/>
        <v>0</v>
      </c>
      <c r="AC45" s="114" t="str">
        <f t="shared" si="12"/>
        <v>solution_risk_reduction</v>
      </c>
      <c r="AD45" s="114">
        <f t="shared" si="13"/>
        <v>1</v>
      </c>
      <c r="AE45" s="115">
        <f t="shared" si="6"/>
        <v>0</v>
      </c>
      <c r="AF45" s="114" t="str">
        <f t="shared" si="7"/>
        <v/>
      </c>
      <c r="AG45" s="115" t="str">
        <f t="shared" si="8"/>
        <v/>
      </c>
      <c r="AH45" s="116" t="str">
        <f t="shared" si="14"/>
        <v>solution_risk_reduction_detail</v>
      </c>
    </row>
    <row r="46" spans="2:38" ht="60" customHeight="1" x14ac:dyDescent="0.35">
      <c r="B46" s="103" t="s">
        <v>7</v>
      </c>
      <c r="C46" s="104" t="s">
        <v>41</v>
      </c>
      <c r="D46" s="104"/>
      <c r="E46" s="105"/>
      <c r="F46" s="106"/>
      <c r="G46" s="107"/>
      <c r="H46" s="107"/>
      <c r="I46" s="108" t="str">
        <f t="shared" si="9"/>
        <v/>
      </c>
      <c r="J46" s="109" t="str">
        <f t="shared" si="10"/>
        <v/>
      </c>
      <c r="K46" s="110"/>
      <c r="L46" s="117"/>
      <c r="M46" s="121"/>
      <c r="N46" s="118"/>
      <c r="O46" s="107"/>
      <c r="P46" s="107"/>
      <c r="Q46" s="108" t="str">
        <f t="shared" si="11"/>
        <v/>
      </c>
      <c r="R46" s="119" t="str">
        <f t="shared" si="0"/>
        <v/>
      </c>
      <c r="S46" s="120"/>
      <c r="W46" s="111" t="str">
        <f t="shared" si="1"/>
        <v>Solution_0</v>
      </c>
      <c r="X46" s="112" t="str">
        <f t="shared" si="2"/>
        <v/>
      </c>
      <c r="Y46" s="112" t="str">
        <f t="shared" si="3"/>
        <v>task_operator</v>
      </c>
      <c r="Z46" s="116" t="str">
        <f t="shared" ref="Z46" si="20">CONCATENATE("hazard_",Y46)</f>
        <v>hazard_task_operator</v>
      </c>
      <c r="AA46" s="116" t="str">
        <f t="shared" si="4"/>
        <v>_horz</v>
      </c>
      <c r="AB46" s="111">
        <f t="shared" si="5"/>
        <v>0</v>
      </c>
      <c r="AC46" s="114" t="str">
        <f t="shared" si="12"/>
        <v>solution_risk_reduction</v>
      </c>
      <c r="AD46" s="114">
        <f t="shared" si="13"/>
        <v>1</v>
      </c>
      <c r="AE46" s="115">
        <f t="shared" si="6"/>
        <v>0</v>
      </c>
      <c r="AF46" s="114" t="str">
        <f t="shared" si="7"/>
        <v/>
      </c>
      <c r="AG46" s="115" t="str">
        <f t="shared" si="8"/>
        <v/>
      </c>
      <c r="AH46" s="116" t="str">
        <f t="shared" si="14"/>
        <v>solution_risk_reduction_detail</v>
      </c>
    </row>
    <row r="47" spans="2:38" ht="60" customHeight="1" x14ac:dyDescent="0.35">
      <c r="B47" s="103"/>
      <c r="C47" s="104"/>
      <c r="D47" s="104"/>
      <c r="E47" s="105"/>
      <c r="F47" s="122"/>
      <c r="G47" s="107"/>
      <c r="H47" s="107"/>
      <c r="I47" s="108" t="str">
        <f t="shared" si="9"/>
        <v/>
      </c>
      <c r="J47" s="109" t="str">
        <f t="shared" si="10"/>
        <v/>
      </c>
      <c r="K47" s="110"/>
      <c r="L47" s="117"/>
      <c r="M47" s="121"/>
      <c r="N47" s="118"/>
      <c r="O47" s="107"/>
      <c r="P47" s="107"/>
      <c r="Q47" s="108" t="str">
        <f t="shared" si="11"/>
        <v/>
      </c>
      <c r="R47" s="119" t="str">
        <f t="shared" si="0"/>
        <v/>
      </c>
      <c r="S47" s="120"/>
      <c r="W47" s="111" t="str">
        <f t="shared" si="1"/>
        <v>Solution_0</v>
      </c>
      <c r="X47" s="112" t="str">
        <f t="shared" si="2"/>
        <v/>
      </c>
      <c r="Y47" s="112" t="str">
        <f t="shared" si="3"/>
        <v/>
      </c>
      <c r="Z47" s="116" t="str">
        <f t="shared" si="19"/>
        <v>hazard_</v>
      </c>
      <c r="AA47" s="116" t="str">
        <f t="shared" si="4"/>
        <v>_horz</v>
      </c>
      <c r="AB47" s="111">
        <f t="shared" si="5"/>
        <v>0</v>
      </c>
      <c r="AC47" s="114" t="str">
        <f t="shared" si="12"/>
        <v>solution_risk_reduction</v>
      </c>
      <c r="AD47" s="114">
        <f t="shared" ref="AD47" si="21">IF(AC47="solution_safeguarding",0,IF(AC47="solution_elim_sub",0,1))</f>
        <v>1</v>
      </c>
      <c r="AE47" s="115">
        <f t="shared" si="6"/>
        <v>0</v>
      </c>
      <c r="AF47" s="114" t="str">
        <f t="shared" si="7"/>
        <v/>
      </c>
      <c r="AG47" s="115" t="str">
        <f t="shared" si="8"/>
        <v/>
      </c>
      <c r="AH47" s="116" t="str">
        <f t="shared" si="14"/>
        <v>solution_risk_reduction_detail</v>
      </c>
    </row>
    <row r="48" spans="2:38" ht="60" customHeight="1" x14ac:dyDescent="0.35">
      <c r="B48" s="103"/>
      <c r="C48" s="104"/>
      <c r="D48" s="104"/>
      <c r="E48" s="105"/>
      <c r="F48" s="122"/>
      <c r="G48" s="107"/>
      <c r="H48" s="107"/>
      <c r="I48" s="108" t="str">
        <f t="shared" si="9"/>
        <v/>
      </c>
      <c r="J48" s="109" t="str">
        <f t="shared" si="10"/>
        <v/>
      </c>
      <c r="K48" s="110"/>
      <c r="L48" s="117"/>
      <c r="M48" s="121"/>
      <c r="N48" s="118"/>
      <c r="O48" s="107"/>
      <c r="P48" s="107"/>
      <c r="Q48" s="108" t="str">
        <f t="shared" si="11"/>
        <v/>
      </c>
      <c r="R48" s="119" t="str">
        <f t="shared" si="0"/>
        <v/>
      </c>
      <c r="S48" s="120"/>
      <c r="W48" s="111" t="str">
        <f t="shared" si="1"/>
        <v>Solution_0</v>
      </c>
      <c r="X48" s="112" t="str">
        <f t="shared" si="2"/>
        <v/>
      </c>
      <c r="Y48" s="112" t="str">
        <f t="shared" si="3"/>
        <v/>
      </c>
      <c r="Z48" s="116" t="str">
        <f t="shared" ref="Z48:Z49" si="22">CONCATENATE("hazard_",Y48)</f>
        <v>hazard_</v>
      </c>
      <c r="AA48" s="116" t="str">
        <f t="shared" si="4"/>
        <v>_horz</v>
      </c>
      <c r="AB48" s="111">
        <f t="shared" si="5"/>
        <v>0</v>
      </c>
      <c r="AC48" s="114" t="str">
        <f t="shared" si="12"/>
        <v>solution_risk_reduction</v>
      </c>
      <c r="AD48" s="114">
        <f t="shared" si="13"/>
        <v>1</v>
      </c>
      <c r="AE48" s="115">
        <f t="shared" si="6"/>
        <v>0</v>
      </c>
      <c r="AF48" s="114" t="str">
        <f t="shared" si="7"/>
        <v/>
      </c>
      <c r="AG48" s="115" t="str">
        <f t="shared" si="8"/>
        <v/>
      </c>
      <c r="AH48" s="116" t="str">
        <f t="shared" si="14"/>
        <v>solution_risk_reduction_detail</v>
      </c>
    </row>
    <row r="49" spans="2:34" ht="60" customHeight="1" x14ac:dyDescent="0.35">
      <c r="B49" s="103" t="s">
        <v>7</v>
      </c>
      <c r="C49" s="104" t="s">
        <v>323</v>
      </c>
      <c r="D49" s="104" t="s">
        <v>162</v>
      </c>
      <c r="E49" s="105"/>
      <c r="F49" s="106"/>
      <c r="G49" s="107"/>
      <c r="H49" s="107"/>
      <c r="I49" s="108" t="str">
        <f t="shared" si="9"/>
        <v/>
      </c>
      <c r="J49" s="109" t="str">
        <f t="shared" si="10"/>
        <v/>
      </c>
      <c r="K49" s="110"/>
      <c r="L49" s="117" t="s">
        <v>203</v>
      </c>
      <c r="M49" s="121"/>
      <c r="N49" s="118"/>
      <c r="O49" s="107"/>
      <c r="P49" s="107"/>
      <c r="Q49" s="108" t="str">
        <f t="shared" si="11"/>
        <v/>
      </c>
      <c r="R49" s="119" t="str">
        <f t="shared" si="0"/>
        <v/>
      </c>
      <c r="S49" s="120" t="s">
        <v>20</v>
      </c>
      <c r="W49" s="111" t="str">
        <f t="shared" si="1"/>
        <v>Solution_0</v>
      </c>
      <c r="X49" s="112" t="str">
        <f t="shared" si="2"/>
        <v/>
      </c>
      <c r="Y49" s="112" t="str">
        <f t="shared" si="3"/>
        <v>task_operator</v>
      </c>
      <c r="Z49" s="116" t="str">
        <f t="shared" si="22"/>
        <v>hazard_task_operator</v>
      </c>
      <c r="AA49" s="116" t="str">
        <f t="shared" si="4"/>
        <v>_horz</v>
      </c>
      <c r="AB49" s="111">
        <f t="shared" si="5"/>
        <v>0</v>
      </c>
      <c r="AC49" s="114" t="str">
        <f t="shared" si="12"/>
        <v>solution_risk_reduction</v>
      </c>
      <c r="AD49" s="114">
        <f t="shared" si="13"/>
        <v>1</v>
      </c>
      <c r="AE49" s="115">
        <f t="shared" si="6"/>
        <v>0</v>
      </c>
      <c r="AF49" s="114" t="str">
        <f t="shared" si="7"/>
        <v/>
      </c>
      <c r="AG49" s="115" t="str">
        <f t="shared" si="8"/>
        <v/>
      </c>
      <c r="AH49" s="116" t="str">
        <f t="shared" si="14"/>
        <v>solution_risk_reduction_detail</v>
      </c>
    </row>
    <row r="50" spans="2:34" ht="60" customHeight="1" x14ac:dyDescent="0.35">
      <c r="B50" s="103" t="s">
        <v>7</v>
      </c>
      <c r="C50" s="104" t="s">
        <v>73</v>
      </c>
      <c r="D50" s="104" t="s">
        <v>162</v>
      </c>
      <c r="E50" s="105"/>
      <c r="F50" s="106"/>
      <c r="G50" s="107"/>
      <c r="H50" s="107"/>
      <c r="I50" s="108" t="str">
        <f t="shared" si="9"/>
        <v/>
      </c>
      <c r="J50" s="109" t="str">
        <f t="shared" si="10"/>
        <v/>
      </c>
      <c r="K50" s="110" t="s">
        <v>22</v>
      </c>
      <c r="L50" s="117" t="s">
        <v>200</v>
      </c>
      <c r="M50" s="121"/>
      <c r="N50" s="118"/>
      <c r="O50" s="107"/>
      <c r="P50" s="107"/>
      <c r="Q50" s="108" t="str">
        <f t="shared" si="11"/>
        <v/>
      </c>
      <c r="R50" s="119" t="str">
        <f t="shared" si="0"/>
        <v/>
      </c>
      <c r="S50" s="120" t="s">
        <v>303</v>
      </c>
      <c r="W50" s="111" t="str">
        <f t="shared" si="1"/>
        <v>Solution_0</v>
      </c>
      <c r="X50" s="112" t="str">
        <f t="shared" si="2"/>
        <v/>
      </c>
      <c r="Y50" s="112" t="str">
        <f t="shared" si="3"/>
        <v>task_operator</v>
      </c>
      <c r="Z50" s="116" t="str">
        <f t="shared" ref="Z50:Z57" si="23">CONCATENATE("hazard_",Y50)</f>
        <v>hazard_task_operator</v>
      </c>
      <c r="AA50" s="116" t="str">
        <f t="shared" si="4"/>
        <v>_horz</v>
      </c>
      <c r="AB50" s="111">
        <f t="shared" si="5"/>
        <v>0</v>
      </c>
      <c r="AC50" s="114" t="str">
        <f t="shared" si="12"/>
        <v>solution_lockout</v>
      </c>
      <c r="AD50" s="114">
        <f t="shared" si="13"/>
        <v>1</v>
      </c>
      <c r="AE50" s="115">
        <f t="shared" si="6"/>
        <v>0</v>
      </c>
      <c r="AF50" s="114" t="str">
        <f t="shared" si="7"/>
        <v/>
      </c>
      <c r="AG50" s="115" t="str">
        <f t="shared" si="8"/>
        <v/>
      </c>
      <c r="AH50" s="116" t="str">
        <f t="shared" si="14"/>
        <v>solution_lockout_detail</v>
      </c>
    </row>
    <row r="51" spans="2:34" ht="60" customHeight="1" x14ac:dyDescent="0.35">
      <c r="B51" s="103" t="s">
        <v>21</v>
      </c>
      <c r="C51" s="104" t="s">
        <v>106</v>
      </c>
      <c r="D51" s="104" t="s">
        <v>162</v>
      </c>
      <c r="E51" s="105"/>
      <c r="F51" s="106"/>
      <c r="G51" s="107"/>
      <c r="H51" s="107"/>
      <c r="I51" s="108" t="str">
        <f t="shared" si="9"/>
        <v/>
      </c>
      <c r="J51" s="109" t="str">
        <f t="shared" si="10"/>
        <v/>
      </c>
      <c r="K51" s="110"/>
      <c r="L51" s="117" t="s">
        <v>203</v>
      </c>
      <c r="M51" s="121"/>
      <c r="N51" s="118"/>
      <c r="O51" s="107"/>
      <c r="P51" s="107"/>
      <c r="Q51" s="108" t="str">
        <f t="shared" si="11"/>
        <v/>
      </c>
      <c r="R51" s="119" t="str">
        <f t="shared" si="0"/>
        <v/>
      </c>
      <c r="S51" s="120" t="s">
        <v>20</v>
      </c>
      <c r="W51" s="111" t="str">
        <f t="shared" si="1"/>
        <v>Solution_0</v>
      </c>
      <c r="X51" s="112" t="str">
        <f t="shared" si="2"/>
        <v/>
      </c>
      <c r="Y51" s="112" t="str">
        <f t="shared" si="3"/>
        <v>task_set_up_person</v>
      </c>
      <c r="Z51" s="116" t="str">
        <f t="shared" ref="Z51" si="24">CONCATENATE("hazard_",Y51)</f>
        <v>hazard_task_set_up_person</v>
      </c>
      <c r="AA51" s="116" t="str">
        <f t="shared" si="4"/>
        <v>_horz</v>
      </c>
      <c r="AB51" s="111">
        <f t="shared" si="5"/>
        <v>0</v>
      </c>
      <c r="AC51" s="114" t="str">
        <f t="shared" si="12"/>
        <v>solution_risk_reduction</v>
      </c>
      <c r="AD51" s="114">
        <f t="shared" si="13"/>
        <v>1</v>
      </c>
      <c r="AE51" s="115">
        <f t="shared" si="6"/>
        <v>0</v>
      </c>
      <c r="AF51" s="114" t="str">
        <f t="shared" si="7"/>
        <v/>
      </c>
      <c r="AG51" s="115" t="str">
        <f t="shared" si="8"/>
        <v/>
      </c>
      <c r="AH51" s="116" t="str">
        <f t="shared" si="14"/>
        <v>solution_risk_reduction_detail</v>
      </c>
    </row>
    <row r="52" spans="2:34" ht="60" customHeight="1" x14ac:dyDescent="0.35">
      <c r="B52" s="103" t="s">
        <v>26</v>
      </c>
      <c r="C52" s="104" t="s">
        <v>126</v>
      </c>
      <c r="D52" s="104" t="s">
        <v>162</v>
      </c>
      <c r="E52" s="105"/>
      <c r="F52" s="106"/>
      <c r="G52" s="107"/>
      <c r="H52" s="107"/>
      <c r="I52" s="108" t="str">
        <f t="shared" si="9"/>
        <v/>
      </c>
      <c r="J52" s="109" t="str">
        <f t="shared" si="10"/>
        <v/>
      </c>
      <c r="K52" s="110"/>
      <c r="L52" s="117" t="s">
        <v>203</v>
      </c>
      <c r="M52" s="121"/>
      <c r="N52" s="118"/>
      <c r="O52" s="107"/>
      <c r="P52" s="107"/>
      <c r="Q52" s="108" t="str">
        <f t="shared" si="11"/>
        <v/>
      </c>
      <c r="R52" s="119" t="str">
        <f t="shared" si="0"/>
        <v/>
      </c>
      <c r="S52" s="120" t="s">
        <v>20</v>
      </c>
      <c r="W52" s="111" t="str">
        <f t="shared" si="1"/>
        <v>Solution_0</v>
      </c>
      <c r="X52" s="112" t="str">
        <f t="shared" si="2"/>
        <v/>
      </c>
      <c r="Y52" s="112" t="str">
        <f t="shared" si="3"/>
        <v>task_skilled_trades</v>
      </c>
      <c r="Z52" s="116" t="str">
        <f t="shared" si="23"/>
        <v>hazard_task_skilled_trades</v>
      </c>
      <c r="AA52" s="116" t="str">
        <f t="shared" si="4"/>
        <v>_horz</v>
      </c>
      <c r="AB52" s="111">
        <f t="shared" si="5"/>
        <v>0</v>
      </c>
      <c r="AC52" s="114" t="str">
        <f t="shared" si="12"/>
        <v>solution_risk_reduction</v>
      </c>
      <c r="AD52" s="114">
        <f t="shared" si="13"/>
        <v>1</v>
      </c>
      <c r="AE52" s="115">
        <f t="shared" si="6"/>
        <v>0</v>
      </c>
      <c r="AF52" s="114" t="str">
        <f t="shared" si="7"/>
        <v/>
      </c>
      <c r="AG52" s="115" t="str">
        <f t="shared" si="8"/>
        <v/>
      </c>
      <c r="AH52" s="116" t="str">
        <f t="shared" si="14"/>
        <v>solution_risk_reduction_detail</v>
      </c>
    </row>
    <row r="53" spans="2:34" ht="60" customHeight="1" x14ac:dyDescent="0.35">
      <c r="B53" s="103" t="s">
        <v>26</v>
      </c>
      <c r="C53" s="104" t="s">
        <v>141</v>
      </c>
      <c r="D53" s="104" t="s">
        <v>162</v>
      </c>
      <c r="E53" s="105"/>
      <c r="F53" s="106"/>
      <c r="G53" s="107"/>
      <c r="H53" s="107"/>
      <c r="I53" s="108" t="str">
        <f t="shared" si="9"/>
        <v/>
      </c>
      <c r="J53" s="109" t="str">
        <f t="shared" si="10"/>
        <v/>
      </c>
      <c r="K53" s="110"/>
      <c r="L53" s="117" t="s">
        <v>203</v>
      </c>
      <c r="M53" s="121"/>
      <c r="N53" s="118"/>
      <c r="O53" s="107"/>
      <c r="P53" s="107"/>
      <c r="Q53" s="108" t="str">
        <f t="shared" si="11"/>
        <v/>
      </c>
      <c r="R53" s="119" t="str">
        <f t="shared" si="0"/>
        <v/>
      </c>
      <c r="S53" s="120" t="s">
        <v>20</v>
      </c>
      <c r="W53" s="111" t="str">
        <f t="shared" si="1"/>
        <v>Solution_0</v>
      </c>
      <c r="X53" s="112" t="str">
        <f t="shared" si="2"/>
        <v/>
      </c>
      <c r="Y53" s="112" t="str">
        <f t="shared" si="3"/>
        <v>task_skilled_trades</v>
      </c>
      <c r="Z53" s="116" t="str">
        <f t="shared" si="23"/>
        <v>hazard_task_skilled_trades</v>
      </c>
      <c r="AA53" s="116" t="str">
        <f t="shared" si="4"/>
        <v>_horz</v>
      </c>
      <c r="AB53" s="111">
        <f t="shared" si="5"/>
        <v>0</v>
      </c>
      <c r="AC53" s="114" t="str">
        <f t="shared" si="12"/>
        <v>solution_risk_reduction</v>
      </c>
      <c r="AD53" s="114">
        <f t="shared" si="13"/>
        <v>1</v>
      </c>
      <c r="AE53" s="115">
        <f t="shared" si="6"/>
        <v>0</v>
      </c>
      <c r="AF53" s="114" t="str">
        <f t="shared" si="7"/>
        <v/>
      </c>
      <c r="AG53" s="115" t="str">
        <f t="shared" si="8"/>
        <v/>
      </c>
      <c r="AH53" s="116" t="str">
        <f t="shared" si="14"/>
        <v>solution_risk_reduction_detail</v>
      </c>
    </row>
    <row r="54" spans="2:34" ht="60" customHeight="1" x14ac:dyDescent="0.35">
      <c r="B54" s="103" t="s">
        <v>26</v>
      </c>
      <c r="C54" s="104" t="s">
        <v>73</v>
      </c>
      <c r="D54" s="104" t="s">
        <v>162</v>
      </c>
      <c r="E54" s="105"/>
      <c r="F54" s="106"/>
      <c r="G54" s="107"/>
      <c r="H54" s="107"/>
      <c r="I54" s="108" t="str">
        <f t="shared" si="9"/>
        <v/>
      </c>
      <c r="J54" s="109" t="str">
        <f t="shared" si="10"/>
        <v/>
      </c>
      <c r="K54" s="110" t="s">
        <v>22</v>
      </c>
      <c r="L54" s="117" t="s">
        <v>200</v>
      </c>
      <c r="M54" s="121"/>
      <c r="N54" s="118"/>
      <c r="O54" s="107"/>
      <c r="P54" s="107"/>
      <c r="Q54" s="108" t="str">
        <f t="shared" si="11"/>
        <v/>
      </c>
      <c r="R54" s="119" t="str">
        <f t="shared" si="0"/>
        <v/>
      </c>
      <c r="S54" s="120" t="s">
        <v>303</v>
      </c>
      <c r="W54" s="111" t="str">
        <f t="shared" si="1"/>
        <v>Solution_0</v>
      </c>
      <c r="X54" s="112" t="str">
        <f t="shared" si="2"/>
        <v/>
      </c>
      <c r="Y54" s="112" t="str">
        <f t="shared" si="3"/>
        <v>task_skilled_trades</v>
      </c>
      <c r="Z54" s="116" t="str">
        <f t="shared" si="23"/>
        <v>hazard_task_skilled_trades</v>
      </c>
      <c r="AA54" s="116" t="str">
        <f t="shared" si="4"/>
        <v>_horz</v>
      </c>
      <c r="AB54" s="111">
        <f t="shared" si="5"/>
        <v>0</v>
      </c>
      <c r="AC54" s="114" t="str">
        <f t="shared" si="12"/>
        <v>solution_lockout</v>
      </c>
      <c r="AD54" s="114">
        <f t="shared" si="13"/>
        <v>1</v>
      </c>
      <c r="AE54" s="115">
        <f t="shared" si="6"/>
        <v>0</v>
      </c>
      <c r="AF54" s="114" t="str">
        <f t="shared" si="7"/>
        <v/>
      </c>
      <c r="AG54" s="115" t="str">
        <f t="shared" si="8"/>
        <v/>
      </c>
      <c r="AH54" s="116" t="str">
        <f t="shared" si="14"/>
        <v>solution_lockout_detail</v>
      </c>
    </row>
    <row r="55" spans="2:34" ht="60" customHeight="1" x14ac:dyDescent="0.35">
      <c r="B55" s="103" t="s">
        <v>26</v>
      </c>
      <c r="C55" s="104" t="s">
        <v>144</v>
      </c>
      <c r="D55" s="104" t="s">
        <v>162</v>
      </c>
      <c r="E55" s="105"/>
      <c r="F55" s="106"/>
      <c r="G55" s="107"/>
      <c r="H55" s="107"/>
      <c r="I55" s="108" t="str">
        <f t="shared" si="9"/>
        <v/>
      </c>
      <c r="J55" s="109" t="str">
        <f t="shared" si="10"/>
        <v/>
      </c>
      <c r="K55" s="110" t="s">
        <v>22</v>
      </c>
      <c r="L55" s="117" t="s">
        <v>200</v>
      </c>
      <c r="M55" s="121"/>
      <c r="N55" s="118"/>
      <c r="O55" s="107"/>
      <c r="P55" s="107"/>
      <c r="Q55" s="108" t="str">
        <f t="shared" si="11"/>
        <v/>
      </c>
      <c r="R55" s="119" t="str">
        <f t="shared" si="0"/>
        <v/>
      </c>
      <c r="S55" s="120" t="s">
        <v>303</v>
      </c>
      <c r="W55" s="111" t="str">
        <f t="shared" si="1"/>
        <v>Solution_0</v>
      </c>
      <c r="X55" s="112" t="str">
        <f t="shared" si="2"/>
        <v/>
      </c>
      <c r="Y55" s="112" t="str">
        <f t="shared" si="3"/>
        <v>task_skilled_trades</v>
      </c>
      <c r="Z55" s="116" t="str">
        <f t="shared" ref="Z55" si="25">CONCATENATE("hazard_",Y55)</f>
        <v>hazard_task_skilled_trades</v>
      </c>
      <c r="AA55" s="116" t="str">
        <f t="shared" si="4"/>
        <v>_horz</v>
      </c>
      <c r="AB55" s="111">
        <f t="shared" si="5"/>
        <v>0</v>
      </c>
      <c r="AC55" s="114" t="str">
        <f t="shared" si="12"/>
        <v>solution_lockout</v>
      </c>
      <c r="AD55" s="114">
        <f t="shared" si="13"/>
        <v>1</v>
      </c>
      <c r="AE55" s="115">
        <f t="shared" si="6"/>
        <v>0</v>
      </c>
      <c r="AF55" s="114" t="str">
        <f t="shared" si="7"/>
        <v/>
      </c>
      <c r="AG55" s="115" t="str">
        <f t="shared" si="8"/>
        <v/>
      </c>
      <c r="AH55" s="116" t="str">
        <f t="shared" si="14"/>
        <v>solution_lockout_detail</v>
      </c>
    </row>
    <row r="56" spans="2:34" ht="60" customHeight="1" x14ac:dyDescent="0.35">
      <c r="B56" s="103"/>
      <c r="C56" s="104"/>
      <c r="D56" s="104"/>
      <c r="E56" s="105"/>
      <c r="F56" s="106"/>
      <c r="G56" s="107"/>
      <c r="H56" s="107"/>
      <c r="I56" s="108" t="str">
        <f t="shared" si="9"/>
        <v/>
      </c>
      <c r="J56" s="109" t="str">
        <f t="shared" si="10"/>
        <v/>
      </c>
      <c r="K56" s="110"/>
      <c r="L56" s="117"/>
      <c r="M56" s="121"/>
      <c r="N56" s="118"/>
      <c r="O56" s="107"/>
      <c r="P56" s="107"/>
      <c r="Q56" s="108" t="str">
        <f t="shared" si="11"/>
        <v/>
      </c>
      <c r="R56" s="119" t="str">
        <f t="shared" si="0"/>
        <v/>
      </c>
      <c r="S56" s="123"/>
      <c r="W56" s="111" t="str">
        <f t="shared" si="1"/>
        <v>Solution_0</v>
      </c>
      <c r="X56" s="112" t="str">
        <f t="shared" si="2"/>
        <v/>
      </c>
      <c r="Y56" s="112" t="str">
        <f t="shared" si="3"/>
        <v/>
      </c>
      <c r="Z56" s="116" t="str">
        <f t="shared" ref="Z56" si="26">CONCATENATE("hazard_",Y56)</f>
        <v>hazard_</v>
      </c>
      <c r="AA56" s="116" t="str">
        <f t="shared" si="4"/>
        <v>_horz</v>
      </c>
      <c r="AB56" s="111">
        <f t="shared" si="5"/>
        <v>0</v>
      </c>
      <c r="AC56" s="114" t="str">
        <f t="shared" si="12"/>
        <v>solution_risk_reduction</v>
      </c>
      <c r="AD56" s="114">
        <f t="shared" si="13"/>
        <v>1</v>
      </c>
      <c r="AE56" s="115">
        <f t="shared" si="6"/>
        <v>0</v>
      </c>
      <c r="AF56" s="114" t="str">
        <f t="shared" si="7"/>
        <v/>
      </c>
      <c r="AG56" s="115" t="str">
        <f t="shared" si="8"/>
        <v/>
      </c>
      <c r="AH56" s="116" t="str">
        <f t="shared" si="14"/>
        <v>solution_risk_reduction_detail</v>
      </c>
    </row>
    <row r="57" spans="2:34" ht="60" customHeight="1" thickBot="1" x14ac:dyDescent="0.4">
      <c r="B57" s="124"/>
      <c r="C57" s="125"/>
      <c r="D57" s="125"/>
      <c r="E57" s="105"/>
      <c r="F57" s="126"/>
      <c r="G57" s="107"/>
      <c r="H57" s="127"/>
      <c r="I57" s="108" t="str">
        <f t="shared" si="9"/>
        <v/>
      </c>
      <c r="J57" s="109" t="str">
        <f t="shared" si="10"/>
        <v/>
      </c>
      <c r="K57" s="128"/>
      <c r="L57" s="129"/>
      <c r="M57" s="130"/>
      <c r="N57" s="131"/>
      <c r="O57" s="127"/>
      <c r="P57" s="127"/>
      <c r="Q57" s="108" t="str">
        <f t="shared" si="11"/>
        <v/>
      </c>
      <c r="R57" s="132" t="str">
        <f t="shared" si="0"/>
        <v/>
      </c>
      <c r="S57" s="133"/>
      <c r="W57" s="135" t="str">
        <f t="shared" si="1"/>
        <v>Solution_0</v>
      </c>
      <c r="X57" s="136" t="str">
        <f t="shared" si="2"/>
        <v/>
      </c>
      <c r="Y57" s="136" t="str">
        <f t="shared" si="3"/>
        <v/>
      </c>
      <c r="Z57" s="135" t="str">
        <f t="shared" si="23"/>
        <v>hazard_</v>
      </c>
      <c r="AA57" s="135" t="str">
        <f t="shared" si="4"/>
        <v>_horz</v>
      </c>
      <c r="AB57" s="137">
        <f t="shared" si="5"/>
        <v>0</v>
      </c>
      <c r="AC57" s="138" t="str">
        <f t="shared" si="12"/>
        <v>solution_risk_reduction</v>
      </c>
      <c r="AD57" s="138">
        <f t="shared" si="13"/>
        <v>1</v>
      </c>
      <c r="AE57" s="138">
        <f t="shared" si="6"/>
        <v>0</v>
      </c>
      <c r="AF57" s="139" t="str">
        <f t="shared" si="7"/>
        <v/>
      </c>
      <c r="AG57" s="138" t="str">
        <f t="shared" si="8"/>
        <v/>
      </c>
      <c r="AH57" s="116" t="str">
        <f t="shared" si="14"/>
        <v>solution_risk_reduction_detail</v>
      </c>
    </row>
    <row r="58" spans="2:34" s="60" customFormat="1" ht="15" customHeight="1" x14ac:dyDescent="0.35">
      <c r="B58" s="150" t="s">
        <v>301</v>
      </c>
      <c r="C58" s="151"/>
      <c r="D58" s="151"/>
      <c r="E58" s="151"/>
      <c r="F58" s="151"/>
      <c r="G58" s="151"/>
      <c r="H58" s="151"/>
      <c r="I58" s="151"/>
      <c r="J58" s="151"/>
      <c r="K58" s="151"/>
      <c r="L58" s="151"/>
      <c r="M58" s="151"/>
      <c r="N58" s="151"/>
      <c r="O58" s="151"/>
      <c r="P58" s="151"/>
      <c r="Q58" s="151"/>
      <c r="R58" s="151"/>
      <c r="S58" s="152"/>
      <c r="T58" s="54"/>
      <c r="U58" s="53"/>
      <c r="W58" s="140"/>
      <c r="X58" s="140"/>
      <c r="Y58" s="140"/>
      <c r="Z58" s="140"/>
      <c r="AA58" s="140"/>
      <c r="AB58" s="140"/>
      <c r="AC58" s="140"/>
      <c r="AD58" s="140"/>
      <c r="AE58" s="140"/>
      <c r="AF58" s="140"/>
      <c r="AG58" s="140"/>
      <c r="AH58" s="140"/>
    </row>
    <row r="59" spans="2:34" s="60" customFormat="1" x14ac:dyDescent="0.35">
      <c r="B59" s="153"/>
      <c r="C59" s="154"/>
      <c r="D59" s="154"/>
      <c r="E59" s="154"/>
      <c r="F59" s="154"/>
      <c r="G59" s="154"/>
      <c r="H59" s="154"/>
      <c r="I59" s="154"/>
      <c r="J59" s="154"/>
      <c r="K59" s="154"/>
      <c r="L59" s="154"/>
      <c r="M59" s="154"/>
      <c r="N59" s="154"/>
      <c r="O59" s="154"/>
      <c r="P59" s="154"/>
      <c r="Q59" s="154"/>
      <c r="R59" s="154"/>
      <c r="S59" s="155"/>
      <c r="T59" s="54"/>
      <c r="U59" s="53"/>
      <c r="W59" s="134"/>
      <c r="X59" s="134"/>
      <c r="Y59" s="134"/>
      <c r="Z59" s="134"/>
      <c r="AA59" s="134"/>
      <c r="AB59" s="134"/>
      <c r="AC59" s="134"/>
      <c r="AD59" s="134"/>
      <c r="AE59" s="134"/>
      <c r="AF59" s="134"/>
      <c r="AG59" s="134"/>
      <c r="AH59" s="134"/>
    </row>
    <row r="60" spans="2:34" s="60" customFormat="1" ht="15" thickBot="1" x14ac:dyDescent="0.4">
      <c r="B60" s="156"/>
      <c r="C60" s="157"/>
      <c r="D60" s="157"/>
      <c r="E60" s="157"/>
      <c r="F60" s="157"/>
      <c r="G60" s="157"/>
      <c r="H60" s="157"/>
      <c r="I60" s="157"/>
      <c r="J60" s="157"/>
      <c r="K60" s="157"/>
      <c r="L60" s="157"/>
      <c r="M60" s="157"/>
      <c r="N60" s="157"/>
      <c r="O60" s="157"/>
      <c r="P60" s="157"/>
      <c r="Q60" s="157"/>
      <c r="R60" s="157"/>
      <c r="S60" s="158"/>
      <c r="T60" s="54"/>
      <c r="U60" s="53"/>
      <c r="W60" s="134"/>
      <c r="X60" s="134"/>
      <c r="Y60" s="134"/>
      <c r="Z60" s="134"/>
      <c r="AA60" s="134"/>
      <c r="AB60" s="134"/>
      <c r="AC60" s="134"/>
      <c r="AD60" s="134"/>
      <c r="AE60" s="134"/>
      <c r="AF60" s="134"/>
      <c r="AG60" s="134"/>
      <c r="AH60" s="134"/>
    </row>
    <row r="61" spans="2:34" s="60" customFormat="1" x14ac:dyDescent="0.35">
      <c r="B61" s="53"/>
      <c r="C61" s="2"/>
      <c r="D61" s="53"/>
      <c r="E61" s="53"/>
      <c r="F61" s="53"/>
      <c r="G61" s="53"/>
      <c r="H61" s="53"/>
      <c r="I61" s="53"/>
      <c r="J61" s="53"/>
      <c r="K61" s="53"/>
      <c r="L61" s="59"/>
      <c r="M61" s="53"/>
      <c r="P61" s="53"/>
      <c r="Q61" s="53"/>
      <c r="R61" s="53"/>
      <c r="S61" s="53"/>
      <c r="T61" s="54"/>
      <c r="U61" s="53"/>
      <c r="W61" s="53"/>
      <c r="X61" s="54"/>
      <c r="Y61" s="55"/>
      <c r="Z61" s="56"/>
      <c r="AA61" s="58"/>
      <c r="AB61" s="58"/>
      <c r="AC61" s="57"/>
      <c r="AD61" s="57"/>
      <c r="AE61" s="57"/>
      <c r="AF61" s="57"/>
      <c r="AG61" s="57"/>
      <c r="AH61" s="58"/>
    </row>
    <row r="62" spans="2:34" s="60" customFormat="1" x14ac:dyDescent="0.35">
      <c r="B62" s="53"/>
      <c r="C62" s="2"/>
      <c r="D62" s="53"/>
      <c r="E62" s="53"/>
      <c r="F62" s="53"/>
      <c r="G62" s="53"/>
      <c r="H62" s="53"/>
      <c r="I62" s="53"/>
      <c r="J62" s="53"/>
      <c r="K62" s="53"/>
      <c r="L62" s="59"/>
      <c r="M62" s="53"/>
      <c r="P62" s="53"/>
      <c r="Q62" s="53"/>
      <c r="R62" s="53"/>
      <c r="S62" s="53"/>
      <c r="T62" s="54"/>
      <c r="U62" s="53"/>
      <c r="W62" s="53"/>
      <c r="X62" s="54"/>
      <c r="Y62" s="55"/>
      <c r="Z62" s="56"/>
      <c r="AA62" s="58"/>
      <c r="AB62" s="58"/>
      <c r="AC62" s="57"/>
      <c r="AD62" s="57"/>
      <c r="AE62" s="57"/>
      <c r="AF62" s="57"/>
      <c r="AG62" s="57"/>
      <c r="AH62" s="58"/>
    </row>
    <row r="63" spans="2:34" s="60" customFormat="1" x14ac:dyDescent="0.35">
      <c r="B63" s="53"/>
      <c r="C63" s="2"/>
      <c r="D63" s="53"/>
      <c r="E63" s="53"/>
      <c r="F63" s="53"/>
      <c r="G63" s="53"/>
      <c r="H63" s="53"/>
      <c r="I63" s="53"/>
      <c r="J63" s="53"/>
      <c r="K63" s="53"/>
      <c r="L63" s="59"/>
      <c r="M63" s="53"/>
      <c r="P63" s="53"/>
      <c r="Q63" s="53"/>
      <c r="R63" s="53"/>
      <c r="S63" s="53"/>
      <c r="T63" s="54"/>
      <c r="U63" s="53"/>
      <c r="W63" s="53"/>
      <c r="X63" s="54"/>
      <c r="Y63" s="55"/>
      <c r="Z63" s="56"/>
      <c r="AA63" s="58"/>
      <c r="AB63" s="58"/>
      <c r="AC63" s="57"/>
      <c r="AD63" s="57"/>
      <c r="AE63" s="57"/>
      <c r="AF63" s="57"/>
      <c r="AG63" s="57"/>
      <c r="AH63" s="58"/>
    </row>
    <row r="64" spans="2:34" s="60" customFormat="1" x14ac:dyDescent="0.35">
      <c r="B64" s="53"/>
      <c r="C64" s="2"/>
      <c r="D64" s="53"/>
      <c r="E64" s="53"/>
      <c r="F64" s="53"/>
      <c r="G64" s="53"/>
      <c r="H64" s="53"/>
      <c r="I64" s="53"/>
      <c r="J64" s="53"/>
      <c r="K64" s="53"/>
      <c r="L64" s="59"/>
      <c r="M64" s="53"/>
      <c r="P64" s="53"/>
      <c r="Q64" s="53"/>
      <c r="R64" s="53"/>
      <c r="S64" s="53"/>
      <c r="T64" s="54"/>
      <c r="U64" s="53"/>
      <c r="W64" s="53"/>
      <c r="X64" s="54"/>
      <c r="Y64" s="55"/>
      <c r="Z64" s="56"/>
      <c r="AA64" s="58"/>
      <c r="AB64" s="58"/>
      <c r="AC64" s="57"/>
      <c r="AD64" s="57"/>
      <c r="AE64" s="57"/>
      <c r="AF64" s="57"/>
      <c r="AG64" s="57"/>
      <c r="AH64" s="58"/>
    </row>
    <row r="65" spans="2:34" s="60" customFormat="1" x14ac:dyDescent="0.35">
      <c r="B65" s="53"/>
      <c r="C65" s="2"/>
      <c r="D65" s="53"/>
      <c r="E65" s="53"/>
      <c r="F65" s="53"/>
      <c r="G65" s="53"/>
      <c r="H65" s="53"/>
      <c r="I65" s="53"/>
      <c r="J65" s="53"/>
      <c r="K65" s="53"/>
      <c r="L65" s="59"/>
      <c r="M65" s="53"/>
      <c r="P65" s="53"/>
      <c r="Q65" s="53"/>
      <c r="R65" s="53"/>
      <c r="S65" s="53"/>
      <c r="T65" s="54"/>
      <c r="U65" s="53"/>
      <c r="W65" s="53"/>
      <c r="X65" s="54"/>
      <c r="Y65" s="55"/>
      <c r="Z65" s="56"/>
      <c r="AA65" s="58"/>
      <c r="AB65" s="58"/>
      <c r="AC65" s="57"/>
      <c r="AD65" s="57"/>
      <c r="AE65" s="57"/>
      <c r="AF65" s="57"/>
      <c r="AG65" s="57"/>
      <c r="AH65" s="58"/>
    </row>
    <row r="66" spans="2:34" s="60" customFormat="1" x14ac:dyDescent="0.35">
      <c r="B66" s="53"/>
      <c r="C66" s="2"/>
      <c r="D66" s="53"/>
      <c r="E66" s="53"/>
      <c r="F66" s="53"/>
      <c r="G66" s="53"/>
      <c r="H66" s="53"/>
      <c r="I66" s="53"/>
      <c r="J66" s="53"/>
      <c r="K66" s="53"/>
      <c r="L66" s="59"/>
      <c r="M66" s="53"/>
      <c r="P66" s="53"/>
      <c r="Q66" s="53"/>
      <c r="R66" s="53"/>
      <c r="S66" s="53"/>
      <c r="T66" s="54"/>
      <c r="U66" s="53"/>
      <c r="W66" s="53"/>
      <c r="X66" s="54"/>
      <c r="Y66" s="55"/>
      <c r="Z66" s="56"/>
      <c r="AA66" s="58"/>
      <c r="AB66" s="58"/>
      <c r="AC66" s="57"/>
      <c r="AD66" s="57"/>
      <c r="AE66" s="57"/>
      <c r="AF66" s="57"/>
      <c r="AG66" s="57"/>
      <c r="AH66" s="58"/>
    </row>
    <row r="67" spans="2:34" s="60" customFormat="1" x14ac:dyDescent="0.35">
      <c r="B67" s="53"/>
      <c r="C67" s="2"/>
      <c r="D67" s="53"/>
      <c r="E67" s="53"/>
      <c r="F67" s="53"/>
      <c r="G67" s="53"/>
      <c r="H67" s="53"/>
      <c r="I67" s="53"/>
      <c r="J67" s="53"/>
      <c r="K67" s="53"/>
      <c r="L67" s="59"/>
      <c r="M67" s="53"/>
      <c r="P67" s="53"/>
      <c r="Q67" s="53"/>
      <c r="R67" s="53"/>
      <c r="S67" s="53"/>
      <c r="T67" s="54"/>
      <c r="U67" s="53"/>
      <c r="W67" s="53"/>
      <c r="X67" s="54"/>
      <c r="Y67" s="55"/>
      <c r="Z67" s="56"/>
      <c r="AA67" s="58"/>
      <c r="AB67" s="58"/>
      <c r="AC67" s="57"/>
      <c r="AD67" s="57"/>
      <c r="AE67" s="57"/>
      <c r="AF67" s="57"/>
      <c r="AG67" s="57"/>
      <c r="AH67" s="58"/>
    </row>
    <row r="68" spans="2:34" s="60" customFormat="1" x14ac:dyDescent="0.35">
      <c r="B68" s="53"/>
      <c r="C68" s="2"/>
      <c r="D68" s="53"/>
      <c r="E68" s="53"/>
      <c r="F68" s="53"/>
      <c r="G68" s="53"/>
      <c r="H68" s="53"/>
      <c r="I68" s="53"/>
      <c r="J68" s="53"/>
      <c r="K68" s="53"/>
      <c r="L68" s="59"/>
      <c r="M68" s="53"/>
      <c r="P68" s="53"/>
      <c r="Q68" s="53"/>
      <c r="R68" s="53"/>
      <c r="S68" s="53"/>
      <c r="T68" s="54"/>
      <c r="U68" s="53"/>
      <c r="W68" s="53"/>
      <c r="X68" s="54"/>
      <c r="Y68" s="55"/>
      <c r="Z68" s="56"/>
      <c r="AA68" s="58"/>
      <c r="AB68" s="58"/>
      <c r="AC68" s="57"/>
      <c r="AD68" s="57"/>
      <c r="AE68" s="57"/>
      <c r="AF68" s="57"/>
      <c r="AG68" s="57"/>
      <c r="AH68" s="58"/>
    </row>
    <row r="69" spans="2:34" s="60" customFormat="1" x14ac:dyDescent="0.35">
      <c r="B69" s="53"/>
      <c r="C69" s="2"/>
      <c r="D69" s="53"/>
      <c r="E69" s="53"/>
      <c r="F69" s="53"/>
      <c r="G69" s="53"/>
      <c r="H69" s="53"/>
      <c r="I69" s="53"/>
      <c r="J69" s="53"/>
      <c r="K69" s="53"/>
      <c r="L69" s="59"/>
      <c r="M69" s="53"/>
      <c r="P69" s="53"/>
      <c r="Q69" s="53"/>
      <c r="R69" s="53"/>
      <c r="S69" s="53"/>
      <c r="T69" s="54"/>
      <c r="U69" s="53"/>
      <c r="W69" s="53"/>
      <c r="X69" s="54"/>
      <c r="Y69" s="55"/>
      <c r="Z69" s="56"/>
      <c r="AA69" s="58"/>
      <c r="AB69" s="58"/>
      <c r="AC69" s="57"/>
      <c r="AD69" s="57"/>
      <c r="AE69" s="57"/>
      <c r="AF69" s="57"/>
      <c r="AG69" s="57"/>
      <c r="AH69" s="58"/>
    </row>
    <row r="70" spans="2:34" s="60" customFormat="1" x14ac:dyDescent="0.35">
      <c r="B70" s="53"/>
      <c r="C70" s="2"/>
      <c r="D70" s="53"/>
      <c r="E70" s="53"/>
      <c r="F70" s="53"/>
      <c r="G70" s="53"/>
      <c r="H70" s="53"/>
      <c r="I70" s="53"/>
      <c r="J70" s="53"/>
      <c r="K70" s="53"/>
      <c r="L70" s="59"/>
      <c r="M70" s="53"/>
      <c r="P70" s="53"/>
      <c r="Q70" s="53"/>
      <c r="R70" s="53"/>
      <c r="S70" s="53"/>
      <c r="T70" s="54"/>
      <c r="U70" s="53"/>
      <c r="W70" s="53"/>
      <c r="X70" s="54"/>
      <c r="Y70" s="55"/>
      <c r="Z70" s="56"/>
      <c r="AA70" s="58"/>
      <c r="AB70" s="58"/>
      <c r="AC70" s="57"/>
      <c r="AD70" s="57"/>
      <c r="AE70" s="57"/>
      <c r="AF70" s="57"/>
      <c r="AG70" s="57"/>
      <c r="AH70" s="58"/>
    </row>
    <row r="71" spans="2:34" s="60" customFormat="1" x14ac:dyDescent="0.35">
      <c r="B71" s="53"/>
      <c r="C71" s="2"/>
      <c r="D71" s="53"/>
      <c r="E71" s="53"/>
      <c r="F71" s="53"/>
      <c r="G71" s="53"/>
      <c r="H71" s="53"/>
      <c r="I71" s="53"/>
      <c r="J71" s="53"/>
      <c r="K71" s="53"/>
      <c r="L71" s="59"/>
      <c r="M71" s="53"/>
      <c r="P71" s="53"/>
      <c r="Q71" s="53"/>
      <c r="R71" s="53"/>
      <c r="S71" s="53"/>
      <c r="T71" s="54"/>
      <c r="U71" s="53"/>
      <c r="W71" s="53"/>
      <c r="X71" s="54"/>
      <c r="Y71" s="55"/>
      <c r="Z71" s="56"/>
      <c r="AA71" s="58"/>
      <c r="AB71" s="58"/>
      <c r="AC71" s="57"/>
      <c r="AD71" s="57"/>
      <c r="AE71" s="57"/>
      <c r="AF71" s="57"/>
      <c r="AG71" s="57"/>
      <c r="AH71" s="58"/>
    </row>
    <row r="72" spans="2:34" s="60" customFormat="1" x14ac:dyDescent="0.35">
      <c r="B72" s="53"/>
      <c r="C72" s="2"/>
      <c r="D72" s="53"/>
      <c r="E72" s="53"/>
      <c r="F72" s="53"/>
      <c r="G72" s="53"/>
      <c r="H72" s="53"/>
      <c r="I72" s="53"/>
      <c r="J72" s="53"/>
      <c r="K72" s="53"/>
      <c r="L72" s="59"/>
      <c r="M72" s="53"/>
      <c r="P72" s="53"/>
      <c r="Q72" s="53"/>
      <c r="R72" s="53"/>
      <c r="S72" s="53"/>
      <c r="T72" s="54"/>
      <c r="U72" s="53"/>
      <c r="W72" s="53"/>
      <c r="X72" s="54"/>
      <c r="Y72" s="55"/>
      <c r="Z72" s="56"/>
      <c r="AA72" s="58"/>
      <c r="AB72" s="58"/>
      <c r="AC72" s="57"/>
      <c r="AD72" s="57"/>
      <c r="AE72" s="57"/>
      <c r="AF72" s="57"/>
      <c r="AG72" s="57"/>
      <c r="AH72" s="58"/>
    </row>
    <row r="73" spans="2:34" s="60" customFormat="1" x14ac:dyDescent="0.35">
      <c r="B73" s="53"/>
      <c r="C73" s="2"/>
      <c r="D73" s="53"/>
      <c r="E73" s="53"/>
      <c r="F73" s="53"/>
      <c r="G73" s="53"/>
      <c r="H73" s="53"/>
      <c r="I73" s="53"/>
      <c r="J73" s="53"/>
      <c r="K73" s="53"/>
      <c r="L73" s="59"/>
      <c r="M73" s="53"/>
      <c r="P73" s="53"/>
      <c r="Q73" s="53"/>
      <c r="R73" s="53"/>
      <c r="S73" s="53"/>
      <c r="T73" s="54"/>
      <c r="U73" s="53"/>
      <c r="W73" s="53"/>
      <c r="X73" s="54"/>
      <c r="Y73" s="55"/>
      <c r="Z73" s="56"/>
      <c r="AA73" s="58"/>
      <c r="AB73" s="58"/>
      <c r="AC73" s="57"/>
      <c r="AD73" s="57"/>
      <c r="AE73" s="57"/>
      <c r="AF73" s="57"/>
      <c r="AG73" s="57"/>
      <c r="AH73" s="58"/>
    </row>
    <row r="74" spans="2:34" s="60" customFormat="1" x14ac:dyDescent="0.35">
      <c r="B74" s="53"/>
      <c r="C74" s="2"/>
      <c r="D74" s="53"/>
      <c r="E74" s="53"/>
      <c r="F74" s="53"/>
      <c r="G74" s="53"/>
      <c r="H74" s="53"/>
      <c r="I74" s="53"/>
      <c r="J74" s="53"/>
      <c r="K74" s="53"/>
      <c r="L74" s="59"/>
      <c r="M74" s="53"/>
      <c r="P74" s="53"/>
      <c r="Q74" s="53"/>
      <c r="R74" s="53"/>
      <c r="S74" s="53"/>
      <c r="T74" s="54"/>
      <c r="U74" s="53"/>
      <c r="W74" s="53"/>
      <c r="X74" s="54"/>
      <c r="Y74" s="55"/>
      <c r="Z74" s="56"/>
      <c r="AA74" s="58"/>
      <c r="AB74" s="58"/>
      <c r="AC74" s="57"/>
      <c r="AD74" s="57"/>
      <c r="AE74" s="57"/>
      <c r="AF74" s="57"/>
      <c r="AG74" s="57"/>
      <c r="AH74" s="58"/>
    </row>
    <row r="75" spans="2:34" s="60" customFormat="1" x14ac:dyDescent="0.35">
      <c r="B75" s="53"/>
      <c r="C75" s="2"/>
      <c r="D75" s="53"/>
      <c r="E75" s="53"/>
      <c r="F75" s="53"/>
      <c r="G75" s="53"/>
      <c r="H75" s="53"/>
      <c r="I75" s="53"/>
      <c r="J75" s="53"/>
      <c r="K75" s="53"/>
      <c r="L75" s="59"/>
      <c r="M75" s="53"/>
      <c r="P75" s="53"/>
      <c r="Q75" s="53"/>
      <c r="R75" s="53"/>
      <c r="S75" s="53"/>
      <c r="T75" s="54"/>
      <c r="U75" s="53"/>
      <c r="W75" s="53"/>
      <c r="X75" s="54"/>
      <c r="Y75" s="55"/>
      <c r="Z75" s="56"/>
      <c r="AA75" s="58"/>
      <c r="AB75" s="58"/>
      <c r="AC75" s="57"/>
      <c r="AD75" s="57"/>
      <c r="AE75" s="57"/>
      <c r="AF75" s="57"/>
      <c r="AG75" s="57"/>
      <c r="AH75" s="58"/>
    </row>
    <row r="76" spans="2:34" s="60" customFormat="1" x14ac:dyDescent="0.35">
      <c r="B76" s="53"/>
      <c r="C76" s="2"/>
      <c r="D76" s="53"/>
      <c r="E76" s="53"/>
      <c r="F76" s="53"/>
      <c r="G76" s="53"/>
      <c r="H76" s="53"/>
      <c r="I76" s="53"/>
      <c r="J76" s="53"/>
      <c r="K76" s="53"/>
      <c r="L76" s="59"/>
      <c r="M76" s="53"/>
      <c r="P76" s="53"/>
      <c r="Q76" s="53"/>
      <c r="R76" s="53"/>
      <c r="S76" s="53"/>
      <c r="T76" s="54"/>
      <c r="U76" s="53"/>
      <c r="W76" s="53"/>
      <c r="X76" s="54"/>
      <c r="Y76" s="55"/>
      <c r="Z76" s="56"/>
      <c r="AA76" s="58"/>
      <c r="AB76" s="58"/>
      <c r="AC76" s="57"/>
      <c r="AD76" s="57"/>
      <c r="AE76" s="57"/>
      <c r="AF76" s="57"/>
      <c r="AG76" s="57"/>
      <c r="AH76" s="58"/>
    </row>
    <row r="77" spans="2:34" s="60" customFormat="1" x14ac:dyDescent="0.35">
      <c r="B77" s="53"/>
      <c r="C77" s="2"/>
      <c r="D77" s="53"/>
      <c r="E77" s="53"/>
      <c r="F77" s="53"/>
      <c r="G77" s="53"/>
      <c r="H77" s="53"/>
      <c r="I77" s="53"/>
      <c r="J77" s="53"/>
      <c r="K77" s="53"/>
      <c r="L77" s="59"/>
      <c r="M77" s="53"/>
      <c r="P77" s="53"/>
      <c r="Q77" s="53"/>
      <c r="R77" s="53"/>
      <c r="S77" s="53"/>
      <c r="T77" s="54"/>
      <c r="U77" s="53"/>
      <c r="W77" s="53"/>
      <c r="X77" s="54"/>
      <c r="Y77" s="55"/>
      <c r="Z77" s="56"/>
      <c r="AA77" s="58"/>
      <c r="AB77" s="58"/>
      <c r="AC77" s="57"/>
      <c r="AD77" s="57"/>
      <c r="AE77" s="57"/>
      <c r="AF77" s="57"/>
      <c r="AG77" s="57"/>
      <c r="AH77" s="58"/>
    </row>
    <row r="78" spans="2:34" s="60" customFormat="1" x14ac:dyDescent="0.35">
      <c r="B78" s="53"/>
      <c r="C78" s="2"/>
      <c r="D78" s="53"/>
      <c r="E78" s="53"/>
      <c r="F78" s="53"/>
      <c r="G78" s="53"/>
      <c r="H78" s="53"/>
      <c r="I78" s="53"/>
      <c r="J78" s="53"/>
      <c r="K78" s="53"/>
      <c r="L78" s="59"/>
      <c r="M78" s="53"/>
      <c r="P78" s="53"/>
      <c r="Q78" s="53"/>
      <c r="R78" s="53"/>
      <c r="S78" s="53"/>
      <c r="T78" s="54"/>
      <c r="U78" s="53"/>
      <c r="W78" s="53"/>
      <c r="X78" s="54"/>
      <c r="Y78" s="55"/>
      <c r="Z78" s="56"/>
      <c r="AA78" s="58"/>
      <c r="AB78" s="58"/>
      <c r="AC78" s="57"/>
      <c r="AD78" s="57"/>
      <c r="AE78" s="57"/>
      <c r="AF78" s="57"/>
      <c r="AG78" s="57"/>
      <c r="AH78" s="58"/>
    </row>
    <row r="79" spans="2:34" s="60" customFormat="1" x14ac:dyDescent="0.35">
      <c r="B79" s="53"/>
      <c r="C79" s="2"/>
      <c r="D79" s="53"/>
      <c r="E79" s="53"/>
      <c r="F79" s="53"/>
      <c r="G79" s="53"/>
      <c r="H79" s="53"/>
      <c r="I79" s="53"/>
      <c r="J79" s="53"/>
      <c r="K79" s="53"/>
      <c r="L79" s="59"/>
      <c r="M79" s="53"/>
      <c r="P79" s="53"/>
      <c r="Q79" s="53"/>
      <c r="R79" s="53"/>
      <c r="S79" s="53"/>
      <c r="T79" s="54"/>
      <c r="U79" s="53"/>
      <c r="W79" s="53"/>
      <c r="X79" s="54"/>
      <c r="Y79" s="55"/>
      <c r="Z79" s="56"/>
      <c r="AA79" s="58"/>
      <c r="AB79" s="58"/>
      <c r="AC79" s="57"/>
      <c r="AD79" s="57"/>
      <c r="AE79" s="57"/>
      <c r="AF79" s="57"/>
      <c r="AG79" s="57"/>
      <c r="AH79" s="58"/>
    </row>
    <row r="80" spans="2:34" s="60" customFormat="1" x14ac:dyDescent="0.35">
      <c r="B80" s="53"/>
      <c r="C80" s="2"/>
      <c r="D80" s="53"/>
      <c r="E80" s="53"/>
      <c r="F80" s="53"/>
      <c r="G80" s="53"/>
      <c r="H80" s="53"/>
      <c r="I80" s="53"/>
      <c r="J80" s="53"/>
      <c r="K80" s="53"/>
      <c r="L80" s="59"/>
      <c r="M80" s="53"/>
      <c r="P80" s="53"/>
      <c r="Q80" s="53"/>
      <c r="R80" s="53"/>
      <c r="S80" s="53"/>
      <c r="T80" s="54"/>
      <c r="U80" s="53"/>
      <c r="W80" s="53"/>
      <c r="X80" s="54"/>
      <c r="Y80" s="55"/>
      <c r="Z80" s="56"/>
      <c r="AA80" s="58"/>
      <c r="AB80" s="58"/>
      <c r="AC80" s="57"/>
      <c r="AD80" s="57"/>
      <c r="AE80" s="57"/>
      <c r="AF80" s="57"/>
      <c r="AG80" s="57"/>
      <c r="AH80" s="58"/>
    </row>
    <row r="81" spans="2:34" s="60" customFormat="1" x14ac:dyDescent="0.35">
      <c r="B81" s="53"/>
      <c r="C81" s="2"/>
      <c r="D81" s="53"/>
      <c r="E81" s="53"/>
      <c r="F81" s="53"/>
      <c r="G81" s="53"/>
      <c r="H81" s="53"/>
      <c r="I81" s="53"/>
      <c r="J81" s="53"/>
      <c r="K81" s="53"/>
      <c r="L81" s="59"/>
      <c r="M81" s="53"/>
      <c r="P81" s="53"/>
      <c r="Q81" s="53"/>
      <c r="R81" s="53"/>
      <c r="S81" s="53"/>
      <c r="T81" s="54"/>
      <c r="U81" s="53"/>
      <c r="W81" s="53"/>
      <c r="X81" s="54"/>
      <c r="Y81" s="55"/>
      <c r="Z81" s="56"/>
      <c r="AA81" s="58"/>
      <c r="AB81" s="58"/>
      <c r="AC81" s="57"/>
      <c r="AD81" s="57"/>
      <c r="AE81" s="57"/>
      <c r="AF81" s="57"/>
      <c r="AG81" s="57"/>
      <c r="AH81" s="58"/>
    </row>
    <row r="82" spans="2:34" s="60" customFormat="1" x14ac:dyDescent="0.35">
      <c r="B82" s="53"/>
      <c r="C82" s="2"/>
      <c r="D82" s="53"/>
      <c r="E82" s="53"/>
      <c r="F82" s="53"/>
      <c r="G82" s="53"/>
      <c r="H82" s="53"/>
      <c r="I82" s="53"/>
      <c r="J82" s="53"/>
      <c r="K82" s="53"/>
      <c r="L82" s="59"/>
      <c r="M82" s="53"/>
      <c r="P82" s="53"/>
      <c r="Q82" s="53"/>
      <c r="R82" s="53"/>
      <c r="S82" s="53"/>
      <c r="T82" s="54"/>
      <c r="U82" s="53"/>
      <c r="W82" s="53"/>
      <c r="X82" s="54"/>
      <c r="Y82" s="55"/>
      <c r="Z82" s="56"/>
      <c r="AA82" s="58"/>
      <c r="AB82" s="58"/>
      <c r="AC82" s="57"/>
      <c r="AD82" s="57"/>
      <c r="AE82" s="57"/>
      <c r="AF82" s="57"/>
      <c r="AG82" s="57"/>
      <c r="AH82" s="58"/>
    </row>
    <row r="83" spans="2:34" s="60" customFormat="1" x14ac:dyDescent="0.35">
      <c r="B83" s="53"/>
      <c r="C83" s="2"/>
      <c r="D83" s="53"/>
      <c r="E83" s="53"/>
      <c r="F83" s="53"/>
      <c r="G83" s="53"/>
      <c r="H83" s="53"/>
      <c r="I83" s="53"/>
      <c r="J83" s="53"/>
      <c r="K83" s="53"/>
      <c r="L83" s="59"/>
      <c r="M83" s="53"/>
      <c r="P83" s="53"/>
      <c r="Q83" s="53"/>
      <c r="R83" s="53"/>
      <c r="S83" s="53"/>
      <c r="T83" s="54"/>
      <c r="U83" s="53"/>
      <c r="W83" s="53"/>
      <c r="X83" s="54"/>
      <c r="Y83" s="55"/>
      <c r="Z83" s="56"/>
      <c r="AA83" s="58"/>
      <c r="AB83" s="58"/>
      <c r="AC83" s="57"/>
      <c r="AD83" s="57"/>
      <c r="AE83" s="57"/>
      <c r="AF83" s="57"/>
      <c r="AG83" s="57"/>
      <c r="AH83" s="58"/>
    </row>
    <row r="84" spans="2:34" s="60" customFormat="1" x14ac:dyDescent="0.35">
      <c r="B84" s="53"/>
      <c r="C84" s="2"/>
      <c r="D84" s="53"/>
      <c r="E84" s="53"/>
      <c r="F84" s="53"/>
      <c r="G84" s="53"/>
      <c r="H84" s="53"/>
      <c r="I84" s="53"/>
      <c r="J84" s="53"/>
      <c r="K84" s="53"/>
      <c r="L84" s="59"/>
      <c r="M84" s="53"/>
      <c r="P84" s="53"/>
      <c r="Q84" s="53"/>
      <c r="R84" s="53"/>
      <c r="S84" s="53"/>
      <c r="T84" s="54"/>
      <c r="U84" s="53"/>
      <c r="W84" s="53"/>
      <c r="X84" s="54"/>
      <c r="Y84" s="55"/>
      <c r="Z84" s="56"/>
      <c r="AA84" s="58"/>
      <c r="AB84" s="58"/>
      <c r="AC84" s="57"/>
      <c r="AD84" s="57"/>
      <c r="AE84" s="57"/>
      <c r="AF84" s="57"/>
      <c r="AG84" s="57"/>
      <c r="AH84" s="58"/>
    </row>
    <row r="85" spans="2:34" s="60" customFormat="1" x14ac:dyDescent="0.35">
      <c r="B85" s="53"/>
      <c r="C85" s="2"/>
      <c r="D85" s="53"/>
      <c r="E85" s="53"/>
      <c r="F85" s="53"/>
      <c r="G85" s="53"/>
      <c r="H85" s="53"/>
      <c r="I85" s="53"/>
      <c r="J85" s="53"/>
      <c r="K85" s="53"/>
      <c r="L85" s="59"/>
      <c r="M85" s="53"/>
      <c r="P85" s="53"/>
      <c r="Q85" s="53"/>
      <c r="R85" s="53"/>
      <c r="S85" s="53"/>
      <c r="T85" s="54"/>
      <c r="U85" s="53"/>
      <c r="W85" s="53"/>
      <c r="X85" s="54"/>
      <c r="Y85" s="55"/>
      <c r="Z85" s="56"/>
      <c r="AA85" s="58"/>
      <c r="AB85" s="58"/>
      <c r="AC85" s="57"/>
      <c r="AD85" s="57"/>
      <c r="AE85" s="57"/>
      <c r="AF85" s="57"/>
      <c r="AG85" s="57"/>
      <c r="AH85" s="58"/>
    </row>
    <row r="86" spans="2:34" s="60" customFormat="1" x14ac:dyDescent="0.35">
      <c r="B86" s="53"/>
      <c r="C86" s="2"/>
      <c r="D86" s="53"/>
      <c r="E86" s="53"/>
      <c r="F86" s="53"/>
      <c r="G86" s="53"/>
      <c r="H86" s="53"/>
      <c r="I86" s="53"/>
      <c r="J86" s="53"/>
      <c r="K86" s="53"/>
      <c r="L86" s="59"/>
      <c r="M86" s="53"/>
      <c r="P86" s="53"/>
      <c r="Q86" s="53"/>
      <c r="R86" s="53"/>
      <c r="S86" s="53"/>
      <c r="T86" s="54"/>
      <c r="U86" s="53"/>
      <c r="W86" s="53"/>
      <c r="X86" s="54"/>
      <c r="Y86" s="55"/>
      <c r="Z86" s="56"/>
      <c r="AA86" s="58"/>
      <c r="AB86" s="58"/>
      <c r="AC86" s="57"/>
      <c r="AD86" s="57"/>
      <c r="AE86" s="57"/>
      <c r="AF86" s="57"/>
      <c r="AG86" s="57"/>
      <c r="AH86" s="58"/>
    </row>
    <row r="87" spans="2:34" s="60" customFormat="1" x14ac:dyDescent="0.35">
      <c r="B87" s="53"/>
      <c r="C87" s="2"/>
      <c r="D87" s="53"/>
      <c r="E87" s="53"/>
      <c r="F87" s="53"/>
      <c r="G87" s="53"/>
      <c r="H87" s="53"/>
      <c r="I87" s="53"/>
      <c r="J87" s="53"/>
      <c r="K87" s="53"/>
      <c r="L87" s="59"/>
      <c r="M87" s="53"/>
      <c r="P87" s="53"/>
      <c r="Q87" s="53"/>
      <c r="R87" s="53"/>
      <c r="S87" s="53"/>
      <c r="T87" s="54"/>
      <c r="U87" s="53"/>
      <c r="W87" s="53"/>
      <c r="X87" s="54"/>
      <c r="Y87" s="55"/>
      <c r="Z87" s="56"/>
      <c r="AA87" s="58"/>
      <c r="AB87" s="58"/>
      <c r="AC87" s="57"/>
      <c r="AD87" s="57"/>
      <c r="AE87" s="57"/>
      <c r="AF87" s="57"/>
      <c r="AG87" s="57"/>
      <c r="AH87" s="58"/>
    </row>
    <row r="88" spans="2:34" s="60" customFormat="1" x14ac:dyDescent="0.35">
      <c r="B88" s="53"/>
      <c r="C88" s="2"/>
      <c r="D88" s="53"/>
      <c r="E88" s="53"/>
      <c r="F88" s="53"/>
      <c r="G88" s="53"/>
      <c r="H88" s="53"/>
      <c r="I88" s="53"/>
      <c r="J88" s="53"/>
      <c r="K88" s="53"/>
      <c r="L88" s="59"/>
      <c r="M88" s="53"/>
      <c r="P88" s="53"/>
      <c r="Q88" s="53"/>
      <c r="R88" s="53"/>
      <c r="S88" s="53"/>
      <c r="T88" s="54"/>
      <c r="U88" s="53"/>
      <c r="W88" s="53"/>
      <c r="X88" s="54"/>
      <c r="Y88" s="55"/>
      <c r="Z88" s="56"/>
      <c r="AA88" s="58"/>
      <c r="AB88" s="58"/>
      <c r="AC88" s="57"/>
      <c r="AD88" s="57"/>
      <c r="AE88" s="57"/>
      <c r="AF88" s="57"/>
      <c r="AG88" s="57"/>
      <c r="AH88" s="58"/>
    </row>
    <row r="89" spans="2:34" s="60" customFormat="1" x14ac:dyDescent="0.35">
      <c r="B89" s="53"/>
      <c r="C89" s="2"/>
      <c r="D89" s="53"/>
      <c r="E89" s="53"/>
      <c r="F89" s="53"/>
      <c r="G89" s="53"/>
      <c r="H89" s="53"/>
      <c r="I89" s="53"/>
      <c r="J89" s="53"/>
      <c r="K89" s="53"/>
      <c r="L89" s="59"/>
      <c r="M89" s="53"/>
      <c r="P89" s="53"/>
      <c r="Q89" s="53"/>
      <c r="R89" s="53"/>
      <c r="S89" s="53"/>
      <c r="T89" s="54"/>
      <c r="U89" s="53"/>
      <c r="W89" s="53"/>
      <c r="X89" s="54"/>
      <c r="Y89" s="55"/>
      <c r="Z89" s="56"/>
      <c r="AA89" s="58"/>
      <c r="AB89" s="58"/>
      <c r="AC89" s="57"/>
      <c r="AD89" s="57"/>
      <c r="AE89" s="57"/>
      <c r="AF89" s="57"/>
      <c r="AG89" s="57"/>
      <c r="AH89" s="58"/>
    </row>
    <row r="90" spans="2:34" s="60" customFormat="1" x14ac:dyDescent="0.35">
      <c r="B90" s="53"/>
      <c r="C90" s="2"/>
      <c r="D90" s="53"/>
      <c r="E90" s="53"/>
      <c r="F90" s="53"/>
      <c r="G90" s="53"/>
      <c r="H90" s="53"/>
      <c r="I90" s="53"/>
      <c r="J90" s="53"/>
      <c r="K90" s="53"/>
      <c r="L90" s="59"/>
      <c r="M90" s="53"/>
      <c r="P90" s="53"/>
      <c r="Q90" s="53"/>
      <c r="R90" s="53"/>
      <c r="S90" s="53"/>
      <c r="T90" s="54"/>
      <c r="U90" s="53"/>
      <c r="W90" s="53"/>
      <c r="X90" s="54"/>
      <c r="Y90" s="55"/>
      <c r="Z90" s="56"/>
      <c r="AA90" s="58"/>
      <c r="AB90" s="58"/>
      <c r="AC90" s="57"/>
      <c r="AD90" s="57"/>
      <c r="AE90" s="57"/>
      <c r="AF90" s="57"/>
      <c r="AG90" s="57"/>
      <c r="AH90" s="58"/>
    </row>
    <row r="91" spans="2:34" s="60" customFormat="1" x14ac:dyDescent="0.35">
      <c r="B91" s="53"/>
      <c r="C91" s="2"/>
      <c r="D91" s="53"/>
      <c r="E91" s="53"/>
      <c r="F91" s="53"/>
      <c r="G91" s="53"/>
      <c r="H91" s="53"/>
      <c r="I91" s="53"/>
      <c r="J91" s="53"/>
      <c r="K91" s="53"/>
      <c r="L91" s="59"/>
      <c r="M91" s="53"/>
      <c r="P91" s="53"/>
      <c r="Q91" s="53"/>
      <c r="R91" s="53"/>
      <c r="S91" s="53"/>
      <c r="T91" s="54"/>
      <c r="U91" s="53"/>
      <c r="W91" s="53"/>
      <c r="X91" s="54"/>
      <c r="Y91" s="55"/>
      <c r="Z91" s="56"/>
      <c r="AA91" s="58"/>
      <c r="AB91" s="58"/>
      <c r="AC91" s="57"/>
      <c r="AD91" s="57"/>
      <c r="AE91" s="57"/>
      <c r="AF91" s="57"/>
      <c r="AG91" s="57"/>
      <c r="AH91" s="58"/>
    </row>
    <row r="92" spans="2:34" s="60" customFormat="1" x14ac:dyDescent="0.35">
      <c r="B92" s="53"/>
      <c r="C92" s="2"/>
      <c r="D92" s="53"/>
      <c r="E92" s="53"/>
      <c r="F92" s="53"/>
      <c r="G92" s="53"/>
      <c r="H92" s="53"/>
      <c r="I92" s="53"/>
      <c r="J92" s="53"/>
      <c r="K92" s="53"/>
      <c r="L92" s="59"/>
      <c r="M92" s="53"/>
      <c r="P92" s="53"/>
      <c r="Q92" s="53"/>
      <c r="R92" s="53"/>
      <c r="S92" s="53"/>
      <c r="T92" s="54"/>
      <c r="U92" s="53"/>
      <c r="W92" s="53"/>
      <c r="X92" s="54"/>
      <c r="Y92" s="55"/>
      <c r="Z92" s="56"/>
      <c r="AA92" s="58"/>
      <c r="AB92" s="58"/>
      <c r="AC92" s="57"/>
      <c r="AD92" s="57"/>
      <c r="AE92" s="57"/>
      <c r="AF92" s="57"/>
      <c r="AG92" s="57"/>
      <c r="AH92" s="58"/>
    </row>
    <row r="93" spans="2:34" s="60" customFormat="1" x14ac:dyDescent="0.35">
      <c r="B93" s="53"/>
      <c r="C93" s="2"/>
      <c r="D93" s="53"/>
      <c r="E93" s="53"/>
      <c r="F93" s="53"/>
      <c r="G93" s="53"/>
      <c r="H93" s="53"/>
      <c r="I93" s="53"/>
      <c r="J93" s="53"/>
      <c r="K93" s="53"/>
      <c r="L93" s="59"/>
      <c r="M93" s="53"/>
      <c r="P93" s="53"/>
      <c r="Q93" s="53"/>
      <c r="R93" s="53"/>
      <c r="S93" s="53"/>
      <c r="T93" s="54"/>
      <c r="U93" s="53"/>
      <c r="W93" s="53"/>
      <c r="X93" s="54"/>
      <c r="Y93" s="55"/>
      <c r="Z93" s="56"/>
      <c r="AA93" s="58"/>
      <c r="AB93" s="58"/>
      <c r="AC93" s="57"/>
      <c r="AD93" s="57"/>
      <c r="AE93" s="57"/>
      <c r="AF93" s="57"/>
      <c r="AG93" s="57"/>
      <c r="AH93" s="58"/>
    </row>
    <row r="94" spans="2:34" s="60" customFormat="1" x14ac:dyDescent="0.35">
      <c r="B94" s="53"/>
      <c r="C94" s="2"/>
      <c r="D94" s="53"/>
      <c r="E94" s="53"/>
      <c r="F94" s="53"/>
      <c r="G94" s="53"/>
      <c r="H94" s="53"/>
      <c r="I94" s="53"/>
      <c r="J94" s="53"/>
      <c r="K94" s="53"/>
      <c r="L94" s="59"/>
      <c r="M94" s="53"/>
      <c r="P94" s="53"/>
      <c r="Q94" s="53"/>
      <c r="R94" s="53"/>
      <c r="S94" s="53"/>
      <c r="T94" s="54"/>
      <c r="U94" s="53"/>
      <c r="W94" s="53"/>
      <c r="X94" s="54"/>
      <c r="Y94" s="55"/>
      <c r="Z94" s="56"/>
      <c r="AA94" s="58"/>
      <c r="AB94" s="58"/>
      <c r="AC94" s="57"/>
      <c r="AD94" s="57"/>
      <c r="AE94" s="57"/>
      <c r="AF94" s="57"/>
      <c r="AG94" s="57"/>
      <c r="AH94" s="58"/>
    </row>
    <row r="95" spans="2:34" s="60" customFormat="1" x14ac:dyDescent="0.35">
      <c r="B95" s="53"/>
      <c r="C95" s="2"/>
      <c r="D95" s="53"/>
      <c r="E95" s="53"/>
      <c r="F95" s="53"/>
      <c r="G95" s="53"/>
      <c r="H95" s="53"/>
      <c r="I95" s="53"/>
      <c r="J95" s="53"/>
      <c r="K95" s="53"/>
      <c r="L95" s="59"/>
      <c r="M95" s="53"/>
      <c r="P95" s="53"/>
      <c r="Q95" s="53"/>
      <c r="R95" s="53"/>
      <c r="S95" s="53"/>
      <c r="T95" s="54"/>
      <c r="U95" s="53"/>
      <c r="W95" s="53"/>
      <c r="X95" s="54"/>
      <c r="Y95" s="55"/>
      <c r="Z95" s="56"/>
      <c r="AA95" s="58"/>
      <c r="AB95" s="58"/>
      <c r="AC95" s="57"/>
      <c r="AD95" s="57"/>
      <c r="AE95" s="57"/>
      <c r="AF95" s="57"/>
      <c r="AG95" s="57"/>
      <c r="AH95" s="58"/>
    </row>
    <row r="96" spans="2:34" s="60" customFormat="1" x14ac:dyDescent="0.35">
      <c r="B96" s="53"/>
      <c r="C96" s="2"/>
      <c r="D96" s="53"/>
      <c r="E96" s="53"/>
      <c r="F96" s="53"/>
      <c r="G96" s="53"/>
      <c r="H96" s="53"/>
      <c r="I96" s="53"/>
      <c r="J96" s="53"/>
      <c r="K96" s="53"/>
      <c r="L96" s="59"/>
      <c r="M96" s="53"/>
      <c r="P96" s="53"/>
      <c r="Q96" s="53"/>
      <c r="R96" s="53"/>
      <c r="S96" s="53"/>
      <c r="T96" s="54"/>
      <c r="U96" s="53"/>
      <c r="W96" s="53"/>
      <c r="X96" s="54"/>
      <c r="Y96" s="55"/>
      <c r="Z96" s="56"/>
      <c r="AA96" s="58"/>
      <c r="AB96" s="58"/>
      <c r="AC96" s="57"/>
      <c r="AD96" s="57"/>
      <c r="AE96" s="57"/>
      <c r="AF96" s="57"/>
      <c r="AG96" s="57"/>
      <c r="AH96" s="58"/>
    </row>
    <row r="97" spans="2:34" s="60" customFormat="1" x14ac:dyDescent="0.35">
      <c r="B97" s="53"/>
      <c r="C97" s="2"/>
      <c r="D97" s="53"/>
      <c r="E97" s="53"/>
      <c r="F97" s="53"/>
      <c r="G97" s="53"/>
      <c r="H97" s="53"/>
      <c r="I97" s="53"/>
      <c r="J97" s="53"/>
      <c r="K97" s="53"/>
      <c r="L97" s="59"/>
      <c r="M97" s="53"/>
      <c r="P97" s="53"/>
      <c r="Q97" s="53"/>
      <c r="R97" s="53"/>
      <c r="S97" s="53"/>
      <c r="T97" s="54"/>
      <c r="U97" s="53"/>
      <c r="W97" s="53"/>
      <c r="X97" s="54"/>
      <c r="Y97" s="55"/>
      <c r="Z97" s="56"/>
      <c r="AA97" s="58"/>
      <c r="AB97" s="58"/>
      <c r="AC97" s="57"/>
      <c r="AD97" s="57"/>
      <c r="AE97" s="57"/>
      <c r="AF97" s="57"/>
      <c r="AG97" s="57"/>
      <c r="AH97" s="58"/>
    </row>
    <row r="98" spans="2:34" s="60" customFormat="1" x14ac:dyDescent="0.35">
      <c r="B98" s="53"/>
      <c r="C98" s="2"/>
      <c r="D98" s="53"/>
      <c r="E98" s="53"/>
      <c r="F98" s="53"/>
      <c r="G98" s="53"/>
      <c r="H98" s="53"/>
      <c r="I98" s="53"/>
      <c r="J98" s="53"/>
      <c r="K98" s="53"/>
      <c r="L98" s="59"/>
      <c r="M98" s="53"/>
      <c r="P98" s="53"/>
      <c r="Q98" s="53"/>
      <c r="R98" s="53"/>
      <c r="S98" s="53"/>
      <c r="T98" s="54"/>
      <c r="U98" s="53"/>
      <c r="W98" s="53"/>
      <c r="X98" s="54"/>
      <c r="Y98" s="55"/>
      <c r="Z98" s="56"/>
      <c r="AA98" s="58"/>
      <c r="AB98" s="58"/>
      <c r="AC98" s="57"/>
      <c r="AD98" s="57"/>
      <c r="AE98" s="57"/>
      <c r="AF98" s="57"/>
      <c r="AG98" s="57"/>
      <c r="AH98" s="58"/>
    </row>
    <row r="99" spans="2:34" s="60" customFormat="1" x14ac:dyDescent="0.35">
      <c r="B99" s="53"/>
      <c r="C99" s="2"/>
      <c r="D99" s="53"/>
      <c r="E99" s="53"/>
      <c r="F99" s="53"/>
      <c r="G99" s="53"/>
      <c r="H99" s="53"/>
      <c r="I99" s="53"/>
      <c r="J99" s="53"/>
      <c r="K99" s="53"/>
      <c r="L99" s="59"/>
      <c r="M99" s="53"/>
      <c r="P99" s="53"/>
      <c r="Q99" s="53"/>
      <c r="R99" s="53"/>
      <c r="S99" s="53"/>
      <c r="T99" s="54"/>
      <c r="U99" s="53"/>
      <c r="W99" s="53"/>
      <c r="X99" s="54"/>
      <c r="Y99" s="55"/>
      <c r="Z99" s="56"/>
      <c r="AA99" s="58"/>
      <c r="AB99" s="58"/>
      <c r="AC99" s="57"/>
      <c r="AD99" s="57"/>
      <c r="AE99" s="57"/>
      <c r="AF99" s="57"/>
      <c r="AG99" s="57"/>
      <c r="AH99" s="58"/>
    </row>
    <row r="100" spans="2:34" s="60" customFormat="1" x14ac:dyDescent="0.35">
      <c r="B100" s="53"/>
      <c r="C100" s="2"/>
      <c r="D100" s="53"/>
      <c r="E100" s="53"/>
      <c r="F100" s="53"/>
      <c r="G100" s="53"/>
      <c r="H100" s="53"/>
      <c r="I100" s="53"/>
      <c r="J100" s="53"/>
      <c r="K100" s="53"/>
      <c r="L100" s="59"/>
      <c r="M100" s="53"/>
      <c r="P100" s="53"/>
      <c r="Q100" s="53"/>
      <c r="R100" s="53"/>
      <c r="S100" s="53"/>
      <c r="T100" s="54"/>
      <c r="U100" s="53"/>
      <c r="W100" s="53"/>
      <c r="X100" s="54"/>
      <c r="Y100" s="55"/>
      <c r="Z100" s="56"/>
      <c r="AA100" s="58"/>
      <c r="AB100" s="58"/>
      <c r="AC100" s="57"/>
      <c r="AD100" s="57"/>
      <c r="AE100" s="57"/>
      <c r="AF100" s="57"/>
      <c r="AG100" s="57"/>
      <c r="AH100" s="58"/>
    </row>
    <row r="101" spans="2:34" s="60" customFormat="1" x14ac:dyDescent="0.35">
      <c r="B101" s="53"/>
      <c r="C101" s="2"/>
      <c r="D101" s="53"/>
      <c r="E101" s="53"/>
      <c r="F101" s="53"/>
      <c r="G101" s="53"/>
      <c r="H101" s="53"/>
      <c r="I101" s="53"/>
      <c r="J101" s="53"/>
      <c r="K101" s="53"/>
      <c r="L101" s="59"/>
      <c r="M101" s="53"/>
      <c r="P101" s="53"/>
      <c r="Q101" s="53"/>
      <c r="R101" s="53"/>
      <c r="S101" s="53"/>
      <c r="T101" s="54"/>
      <c r="U101" s="53"/>
      <c r="W101" s="53"/>
      <c r="X101" s="54"/>
      <c r="Y101" s="55"/>
      <c r="Z101" s="56"/>
      <c r="AA101" s="58"/>
      <c r="AB101" s="58"/>
      <c r="AC101" s="57"/>
      <c r="AD101" s="57"/>
      <c r="AE101" s="57"/>
      <c r="AF101" s="57"/>
      <c r="AG101" s="57"/>
      <c r="AH101" s="58"/>
    </row>
    <row r="102" spans="2:34" s="60" customFormat="1" x14ac:dyDescent="0.35">
      <c r="B102" s="53"/>
      <c r="C102" s="2"/>
      <c r="D102" s="53"/>
      <c r="E102" s="53"/>
      <c r="F102" s="53"/>
      <c r="G102" s="53"/>
      <c r="H102" s="53"/>
      <c r="I102" s="53"/>
      <c r="J102" s="53"/>
      <c r="K102" s="53"/>
      <c r="L102" s="59"/>
      <c r="M102" s="53"/>
      <c r="P102" s="53"/>
      <c r="Q102" s="53"/>
      <c r="R102" s="53"/>
      <c r="S102" s="53"/>
      <c r="T102" s="54"/>
      <c r="U102" s="53"/>
      <c r="W102" s="53"/>
      <c r="X102" s="54"/>
      <c r="Y102" s="55"/>
      <c r="Z102" s="56"/>
      <c r="AA102" s="58"/>
      <c r="AB102" s="58"/>
      <c r="AC102" s="57"/>
      <c r="AD102" s="57"/>
      <c r="AE102" s="57"/>
      <c r="AF102" s="57"/>
      <c r="AG102" s="57"/>
      <c r="AH102" s="58"/>
    </row>
    <row r="103" spans="2:34" s="60" customFormat="1" x14ac:dyDescent="0.35">
      <c r="B103" s="53"/>
      <c r="C103" s="2"/>
      <c r="D103" s="53"/>
      <c r="E103" s="53"/>
      <c r="F103" s="53"/>
      <c r="G103" s="53"/>
      <c r="H103" s="53"/>
      <c r="I103" s="53"/>
      <c r="J103" s="53"/>
      <c r="K103" s="53"/>
      <c r="L103" s="59"/>
      <c r="M103" s="53"/>
      <c r="P103" s="53"/>
      <c r="Q103" s="53"/>
      <c r="R103" s="53"/>
      <c r="S103" s="53"/>
      <c r="T103" s="54"/>
      <c r="U103" s="53"/>
      <c r="W103" s="53"/>
      <c r="X103" s="54"/>
      <c r="Y103" s="55"/>
      <c r="Z103" s="56"/>
      <c r="AA103" s="58"/>
      <c r="AB103" s="58"/>
      <c r="AC103" s="57"/>
      <c r="AD103" s="57"/>
      <c r="AE103" s="57"/>
      <c r="AF103" s="57"/>
      <c r="AG103" s="57"/>
      <c r="AH103" s="58"/>
    </row>
    <row r="104" spans="2:34" s="60" customFormat="1" x14ac:dyDescent="0.35">
      <c r="B104" s="53"/>
      <c r="C104" s="2"/>
      <c r="D104" s="53"/>
      <c r="E104" s="53"/>
      <c r="F104" s="53"/>
      <c r="G104" s="53"/>
      <c r="H104" s="53"/>
      <c r="I104" s="53"/>
      <c r="J104" s="53"/>
      <c r="K104" s="53"/>
      <c r="L104" s="59"/>
      <c r="M104" s="53"/>
      <c r="P104" s="53"/>
      <c r="Q104" s="53"/>
      <c r="R104" s="53"/>
      <c r="S104" s="53"/>
      <c r="T104" s="54"/>
      <c r="U104" s="53"/>
      <c r="W104" s="53"/>
      <c r="X104" s="54"/>
      <c r="Y104" s="55"/>
      <c r="Z104" s="56"/>
      <c r="AA104" s="58"/>
      <c r="AB104" s="58"/>
      <c r="AC104" s="57"/>
      <c r="AD104" s="57"/>
      <c r="AE104" s="57"/>
      <c r="AF104" s="57"/>
      <c r="AG104" s="57"/>
      <c r="AH104" s="58"/>
    </row>
    <row r="105" spans="2:34" s="60" customFormat="1" x14ac:dyDescent="0.35">
      <c r="B105" s="53"/>
      <c r="C105" s="2"/>
      <c r="D105" s="53"/>
      <c r="E105" s="53"/>
      <c r="F105" s="53"/>
      <c r="G105" s="53"/>
      <c r="H105" s="53"/>
      <c r="I105" s="53"/>
      <c r="J105" s="53"/>
      <c r="K105" s="53"/>
      <c r="L105" s="59"/>
      <c r="M105" s="53"/>
      <c r="P105" s="53"/>
      <c r="Q105" s="53"/>
      <c r="R105" s="53"/>
      <c r="S105" s="53"/>
      <c r="T105" s="54"/>
      <c r="U105" s="53"/>
      <c r="W105" s="53"/>
      <c r="X105" s="54"/>
      <c r="Y105" s="55"/>
      <c r="Z105" s="56"/>
      <c r="AA105" s="58"/>
      <c r="AB105" s="58"/>
      <c r="AC105" s="57"/>
      <c r="AD105" s="57"/>
      <c r="AE105" s="57"/>
      <c r="AF105" s="57"/>
      <c r="AG105" s="57"/>
      <c r="AH105" s="58"/>
    </row>
    <row r="106" spans="2:34" s="60" customFormat="1" x14ac:dyDescent="0.35">
      <c r="B106" s="53"/>
      <c r="C106" s="2"/>
      <c r="D106" s="53"/>
      <c r="E106" s="53"/>
      <c r="F106" s="53"/>
      <c r="G106" s="53"/>
      <c r="H106" s="53"/>
      <c r="I106" s="53"/>
      <c r="J106" s="53"/>
      <c r="K106" s="53"/>
      <c r="L106" s="59"/>
      <c r="M106" s="53"/>
      <c r="P106" s="53"/>
      <c r="Q106" s="53"/>
      <c r="R106" s="53"/>
      <c r="S106" s="53"/>
      <c r="T106" s="54"/>
      <c r="U106" s="53"/>
      <c r="W106" s="53"/>
      <c r="X106" s="54"/>
      <c r="Y106" s="55"/>
      <c r="Z106" s="56"/>
      <c r="AA106" s="58"/>
      <c r="AB106" s="58"/>
      <c r="AC106" s="57"/>
      <c r="AD106" s="57"/>
      <c r="AE106" s="57"/>
      <c r="AF106" s="57"/>
      <c r="AG106" s="57"/>
      <c r="AH106" s="58"/>
    </row>
    <row r="107" spans="2:34" s="60" customFormat="1" x14ac:dyDescent="0.35">
      <c r="B107" s="53"/>
      <c r="C107" s="2"/>
      <c r="D107" s="53"/>
      <c r="E107" s="53"/>
      <c r="F107" s="53"/>
      <c r="G107" s="53"/>
      <c r="H107" s="53"/>
      <c r="I107" s="53"/>
      <c r="J107" s="53"/>
      <c r="K107" s="53"/>
      <c r="L107" s="59"/>
      <c r="M107" s="53"/>
      <c r="P107" s="53"/>
      <c r="Q107" s="53"/>
      <c r="R107" s="53"/>
      <c r="S107" s="53"/>
      <c r="T107" s="54"/>
      <c r="U107" s="53"/>
      <c r="W107" s="53"/>
      <c r="X107" s="54"/>
      <c r="Y107" s="55"/>
      <c r="Z107" s="56"/>
      <c r="AA107" s="58"/>
      <c r="AB107" s="58"/>
      <c r="AC107" s="57"/>
      <c r="AD107" s="57"/>
      <c r="AE107" s="57"/>
      <c r="AF107" s="57"/>
      <c r="AG107" s="57"/>
      <c r="AH107" s="58"/>
    </row>
    <row r="108" spans="2:34" s="60" customFormat="1" x14ac:dyDescent="0.35">
      <c r="B108" s="53"/>
      <c r="C108" s="2"/>
      <c r="D108" s="53"/>
      <c r="E108" s="53"/>
      <c r="F108" s="53"/>
      <c r="G108" s="53"/>
      <c r="H108" s="53"/>
      <c r="I108" s="53"/>
      <c r="J108" s="53"/>
      <c r="K108" s="53"/>
      <c r="L108" s="59"/>
      <c r="M108" s="53"/>
      <c r="P108" s="53"/>
      <c r="Q108" s="53"/>
      <c r="R108" s="53"/>
      <c r="S108" s="53"/>
      <c r="T108" s="54"/>
      <c r="U108" s="53"/>
      <c r="W108" s="53"/>
      <c r="X108" s="54"/>
      <c r="Y108" s="55"/>
      <c r="Z108" s="56"/>
      <c r="AA108" s="58"/>
      <c r="AB108" s="58"/>
      <c r="AC108" s="57"/>
      <c r="AD108" s="57"/>
      <c r="AE108" s="57"/>
      <c r="AF108" s="57"/>
      <c r="AG108" s="57"/>
      <c r="AH108" s="58"/>
    </row>
    <row r="109" spans="2:34" s="60" customFormat="1" x14ac:dyDescent="0.35">
      <c r="B109" s="53"/>
      <c r="C109" s="2"/>
      <c r="D109" s="53"/>
      <c r="E109" s="53"/>
      <c r="F109" s="53"/>
      <c r="G109" s="53"/>
      <c r="H109" s="53"/>
      <c r="I109" s="53"/>
      <c r="J109" s="53"/>
      <c r="K109" s="53"/>
      <c r="L109" s="59"/>
      <c r="M109" s="53"/>
      <c r="P109" s="53"/>
      <c r="Q109" s="53"/>
      <c r="R109" s="53"/>
      <c r="S109" s="53"/>
      <c r="T109" s="54"/>
      <c r="U109" s="53"/>
      <c r="W109" s="53"/>
      <c r="X109" s="54"/>
      <c r="Y109" s="55"/>
      <c r="Z109" s="56"/>
      <c r="AA109" s="58"/>
      <c r="AB109" s="58"/>
      <c r="AC109" s="57"/>
      <c r="AD109" s="57"/>
      <c r="AE109" s="57"/>
      <c r="AF109" s="57"/>
      <c r="AG109" s="57"/>
      <c r="AH109" s="58"/>
    </row>
    <row r="110" spans="2:34" s="60" customFormat="1" x14ac:dyDescent="0.35">
      <c r="B110" s="53"/>
      <c r="C110" s="2"/>
      <c r="D110" s="53"/>
      <c r="E110" s="53"/>
      <c r="F110" s="53"/>
      <c r="G110" s="53"/>
      <c r="H110" s="53"/>
      <c r="I110" s="53"/>
      <c r="J110" s="53"/>
      <c r="K110" s="53"/>
      <c r="L110" s="59"/>
      <c r="M110" s="53"/>
      <c r="P110" s="53"/>
      <c r="Q110" s="53"/>
      <c r="R110" s="53"/>
      <c r="S110" s="53"/>
      <c r="T110" s="54"/>
      <c r="U110" s="53"/>
      <c r="W110" s="53"/>
      <c r="X110" s="54"/>
      <c r="Y110" s="55"/>
      <c r="Z110" s="56"/>
      <c r="AA110" s="58"/>
      <c r="AB110" s="58"/>
      <c r="AC110" s="57"/>
      <c r="AD110" s="57"/>
      <c r="AE110" s="57"/>
      <c r="AF110" s="57"/>
      <c r="AG110" s="57"/>
      <c r="AH110" s="58"/>
    </row>
    <row r="111" spans="2:34" s="60" customFormat="1" x14ac:dyDescent="0.35">
      <c r="B111" s="53"/>
      <c r="C111" s="2"/>
      <c r="D111" s="53"/>
      <c r="E111" s="53"/>
      <c r="F111" s="53"/>
      <c r="G111" s="53"/>
      <c r="H111" s="53"/>
      <c r="I111" s="53"/>
      <c r="J111" s="53"/>
      <c r="K111" s="53"/>
      <c r="L111" s="59"/>
      <c r="M111" s="53"/>
      <c r="P111" s="53"/>
      <c r="Q111" s="53"/>
      <c r="R111" s="53"/>
      <c r="S111" s="53"/>
      <c r="T111" s="54"/>
      <c r="U111" s="53"/>
      <c r="W111" s="53"/>
      <c r="X111" s="54"/>
      <c r="Y111" s="55"/>
      <c r="Z111" s="56"/>
      <c r="AA111" s="58"/>
      <c r="AB111" s="58"/>
      <c r="AC111" s="57"/>
      <c r="AD111" s="57"/>
      <c r="AE111" s="57"/>
      <c r="AF111" s="57"/>
      <c r="AG111" s="57"/>
      <c r="AH111" s="58"/>
    </row>
    <row r="112" spans="2:34" s="60" customFormat="1" x14ac:dyDescent="0.35">
      <c r="B112" s="53"/>
      <c r="C112" s="2"/>
      <c r="D112" s="53"/>
      <c r="E112" s="53"/>
      <c r="F112" s="53"/>
      <c r="G112" s="53"/>
      <c r="H112" s="53"/>
      <c r="I112" s="53"/>
      <c r="J112" s="53"/>
      <c r="K112" s="53"/>
      <c r="L112" s="59"/>
      <c r="M112" s="53"/>
      <c r="P112" s="53"/>
      <c r="Q112" s="53"/>
      <c r="R112" s="53"/>
      <c r="S112" s="53"/>
      <c r="T112" s="54"/>
      <c r="U112" s="53"/>
      <c r="W112" s="53"/>
      <c r="X112" s="54"/>
      <c r="Y112" s="55"/>
      <c r="Z112" s="56"/>
      <c r="AA112" s="58"/>
      <c r="AB112" s="58"/>
      <c r="AC112" s="57"/>
      <c r="AD112" s="57"/>
      <c r="AE112" s="57"/>
      <c r="AF112" s="57"/>
      <c r="AG112" s="57"/>
      <c r="AH112" s="58"/>
    </row>
    <row r="113" spans="2:34" s="60" customFormat="1" x14ac:dyDescent="0.35">
      <c r="B113" s="53"/>
      <c r="C113" s="2"/>
      <c r="D113" s="53"/>
      <c r="E113" s="53"/>
      <c r="F113" s="53"/>
      <c r="G113" s="53"/>
      <c r="H113" s="53"/>
      <c r="I113" s="53"/>
      <c r="J113" s="53"/>
      <c r="K113" s="53"/>
      <c r="L113" s="59"/>
      <c r="M113" s="53"/>
      <c r="P113" s="53"/>
      <c r="Q113" s="53"/>
      <c r="R113" s="53"/>
      <c r="S113" s="53"/>
      <c r="T113" s="54"/>
      <c r="U113" s="53"/>
      <c r="W113" s="53"/>
      <c r="X113" s="54"/>
      <c r="Y113" s="55"/>
      <c r="Z113" s="56"/>
      <c r="AA113" s="58"/>
      <c r="AB113" s="58"/>
      <c r="AC113" s="57"/>
      <c r="AD113" s="57"/>
      <c r="AE113" s="57"/>
      <c r="AF113" s="57"/>
      <c r="AG113" s="57"/>
      <c r="AH113" s="58"/>
    </row>
    <row r="114" spans="2:34" s="60" customFormat="1" x14ac:dyDescent="0.35">
      <c r="B114" s="53"/>
      <c r="C114" s="2"/>
      <c r="D114" s="53"/>
      <c r="E114" s="53"/>
      <c r="F114" s="53"/>
      <c r="G114" s="53"/>
      <c r="H114" s="53"/>
      <c r="I114" s="53"/>
      <c r="J114" s="53"/>
      <c r="K114" s="53"/>
      <c r="L114" s="59"/>
      <c r="M114" s="53"/>
      <c r="P114" s="53"/>
      <c r="Q114" s="53"/>
      <c r="R114" s="53"/>
      <c r="S114" s="53"/>
      <c r="T114" s="54"/>
      <c r="U114" s="53"/>
      <c r="W114" s="53"/>
      <c r="X114" s="54"/>
      <c r="Y114" s="55"/>
      <c r="Z114" s="56"/>
      <c r="AA114" s="58"/>
      <c r="AB114" s="58"/>
      <c r="AC114" s="57"/>
      <c r="AD114" s="57"/>
      <c r="AE114" s="57"/>
      <c r="AF114" s="57"/>
      <c r="AG114" s="57"/>
      <c r="AH114" s="58"/>
    </row>
    <row r="115" spans="2:34" s="60" customFormat="1" x14ac:dyDescent="0.35">
      <c r="B115" s="53"/>
      <c r="C115" s="2"/>
      <c r="D115" s="53"/>
      <c r="E115" s="53"/>
      <c r="F115" s="53"/>
      <c r="G115" s="53"/>
      <c r="H115" s="53"/>
      <c r="I115" s="53"/>
      <c r="J115" s="53"/>
      <c r="K115" s="53"/>
      <c r="L115" s="59"/>
      <c r="M115" s="53"/>
      <c r="P115" s="53"/>
      <c r="Q115" s="53"/>
      <c r="R115" s="53"/>
      <c r="S115" s="53"/>
      <c r="T115" s="54"/>
      <c r="U115" s="53"/>
      <c r="W115" s="53"/>
      <c r="X115" s="54"/>
      <c r="Y115" s="55"/>
      <c r="Z115" s="56"/>
      <c r="AA115" s="58"/>
      <c r="AB115" s="58"/>
      <c r="AC115" s="57"/>
      <c r="AD115" s="57"/>
      <c r="AE115" s="57"/>
      <c r="AF115" s="57"/>
      <c r="AG115" s="57"/>
      <c r="AH115" s="58"/>
    </row>
    <row r="116" spans="2:34" s="60" customFormat="1" x14ac:dyDescent="0.35">
      <c r="B116" s="53"/>
      <c r="C116" s="2"/>
      <c r="D116" s="53"/>
      <c r="E116" s="53"/>
      <c r="F116" s="53"/>
      <c r="G116" s="53"/>
      <c r="H116" s="53"/>
      <c r="I116" s="53"/>
      <c r="J116" s="53"/>
      <c r="K116" s="53"/>
      <c r="L116" s="59"/>
      <c r="M116" s="53"/>
      <c r="P116" s="53"/>
      <c r="Q116" s="53"/>
      <c r="R116" s="53"/>
      <c r="S116" s="53"/>
      <c r="T116" s="54"/>
      <c r="U116" s="53"/>
      <c r="W116" s="53"/>
      <c r="X116" s="54"/>
      <c r="Y116" s="55"/>
      <c r="Z116" s="56"/>
      <c r="AA116" s="58"/>
      <c r="AB116" s="58"/>
      <c r="AC116" s="57"/>
      <c r="AD116" s="57"/>
      <c r="AE116" s="57"/>
      <c r="AF116" s="57"/>
      <c r="AG116" s="57"/>
      <c r="AH116" s="58"/>
    </row>
    <row r="117" spans="2:34" s="60" customFormat="1" x14ac:dyDescent="0.35">
      <c r="B117" s="53"/>
      <c r="C117" s="2"/>
      <c r="D117" s="53"/>
      <c r="E117" s="53"/>
      <c r="F117" s="53"/>
      <c r="G117" s="53"/>
      <c r="H117" s="53"/>
      <c r="I117" s="53"/>
      <c r="J117" s="53"/>
      <c r="K117" s="53"/>
      <c r="L117" s="59"/>
      <c r="M117" s="53"/>
      <c r="P117" s="53"/>
      <c r="Q117" s="53"/>
      <c r="R117" s="53"/>
      <c r="S117" s="53"/>
      <c r="T117" s="54"/>
      <c r="U117" s="53"/>
      <c r="W117" s="53"/>
      <c r="X117" s="54"/>
      <c r="Y117" s="55"/>
      <c r="Z117" s="56"/>
      <c r="AA117" s="58"/>
      <c r="AB117" s="58"/>
      <c r="AC117" s="57"/>
      <c r="AD117" s="57"/>
      <c r="AE117" s="57"/>
      <c r="AF117" s="57"/>
      <c r="AG117" s="57"/>
      <c r="AH117" s="58"/>
    </row>
    <row r="118" spans="2:34" s="60" customFormat="1" x14ac:dyDescent="0.35">
      <c r="B118" s="53"/>
      <c r="C118" s="2"/>
      <c r="D118" s="53"/>
      <c r="E118" s="53"/>
      <c r="F118" s="53"/>
      <c r="G118" s="53"/>
      <c r="H118" s="53"/>
      <c r="I118" s="53"/>
      <c r="J118" s="53"/>
      <c r="K118" s="53"/>
      <c r="L118" s="59"/>
      <c r="M118" s="53"/>
      <c r="P118" s="53"/>
      <c r="Q118" s="53"/>
      <c r="R118" s="53"/>
      <c r="S118" s="53"/>
      <c r="T118" s="54"/>
      <c r="U118" s="53"/>
      <c r="W118" s="53"/>
      <c r="X118" s="54"/>
      <c r="Y118" s="55"/>
      <c r="Z118" s="56"/>
      <c r="AA118" s="58"/>
      <c r="AB118" s="58"/>
      <c r="AC118" s="57"/>
      <c r="AD118" s="57"/>
      <c r="AE118" s="57"/>
      <c r="AF118" s="57"/>
      <c r="AG118" s="57"/>
      <c r="AH118" s="58"/>
    </row>
    <row r="119" spans="2:34" s="60" customFormat="1" x14ac:dyDescent="0.35">
      <c r="B119" s="53"/>
      <c r="C119" s="2"/>
      <c r="D119" s="53"/>
      <c r="E119" s="53"/>
      <c r="F119" s="53"/>
      <c r="G119" s="53"/>
      <c r="H119" s="53"/>
      <c r="I119" s="53"/>
      <c r="J119" s="53"/>
      <c r="K119" s="53"/>
      <c r="L119" s="59"/>
      <c r="M119" s="53"/>
      <c r="P119" s="53"/>
      <c r="Q119" s="53"/>
      <c r="R119" s="53"/>
      <c r="S119" s="53"/>
      <c r="T119" s="54"/>
      <c r="U119" s="53"/>
      <c r="W119" s="53"/>
      <c r="X119" s="54"/>
      <c r="Y119" s="55"/>
      <c r="Z119" s="56"/>
      <c r="AA119" s="58"/>
      <c r="AB119" s="58"/>
      <c r="AC119" s="57"/>
      <c r="AD119" s="57"/>
      <c r="AE119" s="57"/>
      <c r="AF119" s="57"/>
      <c r="AG119" s="57"/>
      <c r="AH119" s="58"/>
    </row>
    <row r="120" spans="2:34" s="60" customFormat="1" x14ac:dyDescent="0.35">
      <c r="B120" s="53"/>
      <c r="C120" s="2"/>
      <c r="D120" s="53"/>
      <c r="E120" s="53"/>
      <c r="F120" s="53"/>
      <c r="G120" s="53"/>
      <c r="H120" s="53"/>
      <c r="I120" s="53"/>
      <c r="J120" s="53"/>
      <c r="K120" s="53"/>
      <c r="L120" s="59"/>
      <c r="M120" s="53"/>
      <c r="P120" s="53"/>
      <c r="Q120" s="53"/>
      <c r="R120" s="53"/>
      <c r="S120" s="53"/>
      <c r="T120" s="54"/>
      <c r="U120" s="53"/>
      <c r="W120" s="53"/>
      <c r="X120" s="54"/>
      <c r="Y120" s="55"/>
      <c r="Z120" s="56"/>
      <c r="AA120" s="58"/>
      <c r="AB120" s="58"/>
      <c r="AC120" s="57"/>
      <c r="AD120" s="57"/>
      <c r="AE120" s="57"/>
      <c r="AF120" s="57"/>
      <c r="AG120" s="57"/>
      <c r="AH120" s="58"/>
    </row>
    <row r="121" spans="2:34" s="60" customFormat="1" x14ac:dyDescent="0.35">
      <c r="B121" s="53"/>
      <c r="C121" s="2"/>
      <c r="D121" s="53"/>
      <c r="E121" s="53"/>
      <c r="F121" s="53"/>
      <c r="G121" s="53"/>
      <c r="H121" s="53"/>
      <c r="I121" s="53"/>
      <c r="J121" s="53"/>
      <c r="K121" s="53"/>
      <c r="L121" s="59"/>
      <c r="M121" s="53"/>
      <c r="P121" s="53"/>
      <c r="Q121" s="53"/>
      <c r="R121" s="53"/>
      <c r="S121" s="53"/>
      <c r="T121" s="54"/>
      <c r="U121" s="53"/>
      <c r="W121" s="53"/>
      <c r="X121" s="54"/>
      <c r="Y121" s="55"/>
      <c r="Z121" s="56"/>
      <c r="AA121" s="58"/>
      <c r="AB121" s="58"/>
      <c r="AC121" s="57"/>
      <c r="AD121" s="57"/>
      <c r="AE121" s="57"/>
      <c r="AF121" s="57"/>
      <c r="AG121" s="57"/>
      <c r="AH121" s="58"/>
    </row>
    <row r="122" spans="2:34" s="60" customFormat="1" x14ac:dyDescent="0.35">
      <c r="B122" s="53"/>
      <c r="C122" s="2"/>
      <c r="D122" s="53"/>
      <c r="E122" s="53"/>
      <c r="F122" s="53"/>
      <c r="G122" s="53"/>
      <c r="H122" s="53"/>
      <c r="I122" s="53"/>
      <c r="J122" s="53"/>
      <c r="K122" s="53"/>
      <c r="L122" s="59"/>
      <c r="M122" s="53"/>
      <c r="P122" s="53"/>
      <c r="Q122" s="53"/>
      <c r="R122" s="53"/>
      <c r="S122" s="53"/>
      <c r="T122" s="54"/>
      <c r="U122" s="53"/>
      <c r="W122" s="53"/>
      <c r="X122" s="54"/>
      <c r="Y122" s="55"/>
      <c r="Z122" s="56"/>
      <c r="AA122" s="58"/>
      <c r="AB122" s="58"/>
      <c r="AC122" s="57"/>
      <c r="AD122" s="57"/>
      <c r="AE122" s="57"/>
      <c r="AF122" s="57"/>
      <c r="AG122" s="57"/>
      <c r="AH122" s="58"/>
    </row>
    <row r="123" spans="2:34" s="60" customFormat="1" x14ac:dyDescent="0.35">
      <c r="B123" s="53"/>
      <c r="C123" s="2"/>
      <c r="D123" s="53"/>
      <c r="E123" s="53"/>
      <c r="F123" s="53"/>
      <c r="G123" s="53"/>
      <c r="H123" s="53"/>
      <c r="I123" s="53"/>
      <c r="J123" s="53"/>
      <c r="K123" s="53"/>
      <c r="L123" s="59"/>
      <c r="M123" s="53"/>
      <c r="P123" s="53"/>
      <c r="Q123" s="53"/>
      <c r="R123" s="53"/>
      <c r="S123" s="53"/>
      <c r="T123" s="54"/>
      <c r="U123" s="53"/>
      <c r="W123" s="53"/>
      <c r="X123" s="54"/>
      <c r="Y123" s="55"/>
      <c r="Z123" s="56"/>
      <c r="AA123" s="58"/>
      <c r="AB123" s="58"/>
      <c r="AC123" s="57"/>
      <c r="AD123" s="57"/>
      <c r="AE123" s="57"/>
      <c r="AF123" s="57"/>
      <c r="AG123" s="57"/>
      <c r="AH123" s="58"/>
    </row>
    <row r="124" spans="2:34" s="60" customFormat="1" x14ac:dyDescent="0.35">
      <c r="B124" s="53"/>
      <c r="C124" s="2"/>
      <c r="D124" s="53"/>
      <c r="E124" s="53"/>
      <c r="F124" s="53"/>
      <c r="G124" s="53"/>
      <c r="H124" s="53"/>
      <c r="I124" s="53"/>
      <c r="J124" s="53"/>
      <c r="K124" s="53"/>
      <c r="L124" s="59"/>
      <c r="M124" s="53"/>
      <c r="P124" s="53"/>
      <c r="Q124" s="53"/>
      <c r="R124" s="53"/>
      <c r="S124" s="53"/>
      <c r="T124" s="54"/>
      <c r="U124" s="53"/>
      <c r="W124" s="53"/>
      <c r="X124" s="54"/>
      <c r="Y124" s="55"/>
      <c r="Z124" s="56"/>
      <c r="AA124" s="58"/>
      <c r="AB124" s="58"/>
      <c r="AC124" s="57"/>
      <c r="AD124" s="57"/>
      <c r="AE124" s="57"/>
      <c r="AF124" s="57"/>
      <c r="AG124" s="57"/>
      <c r="AH124" s="58"/>
    </row>
    <row r="125" spans="2:34" s="60" customFormat="1" x14ac:dyDescent="0.35">
      <c r="B125" s="53"/>
      <c r="C125" s="2"/>
      <c r="D125" s="53"/>
      <c r="E125" s="53"/>
      <c r="F125" s="53"/>
      <c r="G125" s="53"/>
      <c r="H125" s="53"/>
      <c r="I125" s="53"/>
      <c r="J125" s="53"/>
      <c r="K125" s="53"/>
      <c r="L125" s="59"/>
      <c r="M125" s="53"/>
      <c r="P125" s="53"/>
      <c r="Q125" s="53"/>
      <c r="R125" s="53"/>
      <c r="S125" s="53"/>
      <c r="T125" s="54"/>
      <c r="U125" s="53"/>
      <c r="W125" s="53"/>
      <c r="X125" s="54"/>
      <c r="Y125" s="55"/>
      <c r="Z125" s="56"/>
      <c r="AA125" s="58"/>
      <c r="AB125" s="58"/>
      <c r="AC125" s="57"/>
      <c r="AD125" s="57"/>
      <c r="AE125" s="57"/>
      <c r="AF125" s="57"/>
      <c r="AG125" s="57"/>
      <c r="AH125" s="58"/>
    </row>
    <row r="126" spans="2:34" s="60" customFormat="1" x14ac:dyDescent="0.35">
      <c r="B126" s="53"/>
      <c r="C126" s="2"/>
      <c r="D126" s="53"/>
      <c r="E126" s="53"/>
      <c r="F126" s="53"/>
      <c r="G126" s="53"/>
      <c r="H126" s="53"/>
      <c r="I126" s="53"/>
      <c r="J126" s="53"/>
      <c r="K126" s="53"/>
      <c r="L126" s="59"/>
      <c r="M126" s="53"/>
      <c r="P126" s="53"/>
      <c r="Q126" s="53"/>
      <c r="R126" s="53"/>
      <c r="S126" s="53"/>
      <c r="T126" s="54"/>
      <c r="U126" s="53"/>
      <c r="W126" s="53"/>
      <c r="X126" s="54"/>
      <c r="Y126" s="55"/>
      <c r="Z126" s="56"/>
      <c r="AA126" s="58"/>
      <c r="AB126" s="58"/>
      <c r="AC126" s="57"/>
      <c r="AD126" s="57"/>
      <c r="AE126" s="57"/>
      <c r="AF126" s="57"/>
      <c r="AG126" s="57"/>
      <c r="AH126" s="58"/>
    </row>
    <row r="127" spans="2:34" s="60" customFormat="1" x14ac:dyDescent="0.35">
      <c r="B127" s="53"/>
      <c r="C127" s="2"/>
      <c r="D127" s="53"/>
      <c r="E127" s="53"/>
      <c r="F127" s="53"/>
      <c r="G127" s="53"/>
      <c r="H127" s="53"/>
      <c r="I127" s="53"/>
      <c r="J127" s="53"/>
      <c r="K127" s="53"/>
      <c r="L127" s="59"/>
      <c r="M127" s="53"/>
      <c r="P127" s="53"/>
      <c r="Q127" s="53"/>
      <c r="R127" s="53"/>
      <c r="S127" s="53"/>
      <c r="T127" s="54"/>
      <c r="U127" s="53"/>
      <c r="W127" s="53"/>
      <c r="X127" s="54"/>
      <c r="Y127" s="55"/>
      <c r="Z127" s="56"/>
      <c r="AA127" s="58"/>
      <c r="AB127" s="58"/>
      <c r="AC127" s="57"/>
      <c r="AD127" s="57"/>
      <c r="AE127" s="57"/>
      <c r="AF127" s="57"/>
      <c r="AG127" s="57"/>
      <c r="AH127" s="58"/>
    </row>
    <row r="128" spans="2:34" s="60" customFormat="1" x14ac:dyDescent="0.35">
      <c r="B128" s="53"/>
      <c r="C128" s="2"/>
      <c r="D128" s="53"/>
      <c r="E128" s="53"/>
      <c r="F128" s="53"/>
      <c r="G128" s="53"/>
      <c r="H128" s="53"/>
      <c r="I128" s="53"/>
      <c r="J128" s="53"/>
      <c r="K128" s="53"/>
      <c r="L128" s="59"/>
      <c r="M128" s="53"/>
      <c r="P128" s="53"/>
      <c r="Q128" s="53"/>
      <c r="R128" s="53"/>
      <c r="S128" s="53"/>
      <c r="T128" s="54"/>
      <c r="U128" s="53"/>
      <c r="W128" s="53"/>
      <c r="X128" s="54"/>
      <c r="Y128" s="55"/>
      <c r="Z128" s="56"/>
      <c r="AA128" s="58"/>
      <c r="AB128" s="58"/>
      <c r="AC128" s="57"/>
      <c r="AD128" s="57"/>
      <c r="AE128" s="57"/>
      <c r="AF128" s="57"/>
      <c r="AG128" s="57"/>
      <c r="AH128" s="58"/>
    </row>
    <row r="129" spans="2:34" s="60" customFormat="1" x14ac:dyDescent="0.35">
      <c r="B129" s="53"/>
      <c r="C129" s="2"/>
      <c r="D129" s="53"/>
      <c r="E129" s="53"/>
      <c r="F129" s="53"/>
      <c r="G129" s="53"/>
      <c r="H129" s="53"/>
      <c r="I129" s="53"/>
      <c r="J129" s="53"/>
      <c r="K129" s="53"/>
      <c r="L129" s="59"/>
      <c r="M129" s="53"/>
      <c r="P129" s="53"/>
      <c r="Q129" s="53"/>
      <c r="R129" s="53"/>
      <c r="S129" s="53"/>
      <c r="T129" s="54"/>
      <c r="U129" s="53"/>
      <c r="W129" s="53"/>
      <c r="X129" s="54"/>
      <c r="Y129" s="55"/>
      <c r="Z129" s="56"/>
      <c r="AA129" s="58"/>
      <c r="AB129" s="58"/>
      <c r="AC129" s="57"/>
      <c r="AD129" s="57"/>
      <c r="AE129" s="57"/>
      <c r="AF129" s="57"/>
      <c r="AG129" s="57"/>
      <c r="AH129" s="58"/>
    </row>
    <row r="130" spans="2:34" s="60" customFormat="1" x14ac:dyDescent="0.35">
      <c r="B130" s="53"/>
      <c r="C130" s="2"/>
      <c r="D130" s="53"/>
      <c r="E130" s="53"/>
      <c r="F130" s="53"/>
      <c r="G130" s="53"/>
      <c r="H130" s="53"/>
      <c r="I130" s="53"/>
      <c r="J130" s="53"/>
      <c r="K130" s="53"/>
      <c r="L130" s="59"/>
      <c r="M130" s="53"/>
      <c r="P130" s="53"/>
      <c r="Q130" s="53"/>
      <c r="R130" s="53"/>
      <c r="S130" s="53"/>
      <c r="T130" s="54"/>
      <c r="U130" s="53"/>
      <c r="W130" s="53"/>
      <c r="X130" s="54"/>
      <c r="Y130" s="55"/>
      <c r="Z130" s="56"/>
      <c r="AA130" s="58"/>
      <c r="AB130" s="58"/>
      <c r="AC130" s="57"/>
      <c r="AD130" s="57"/>
      <c r="AE130" s="57"/>
      <c r="AF130" s="57"/>
      <c r="AG130" s="57"/>
      <c r="AH130" s="58"/>
    </row>
    <row r="131" spans="2:34" s="60" customFormat="1" x14ac:dyDescent="0.35">
      <c r="B131" s="53"/>
      <c r="C131" s="2"/>
      <c r="D131" s="53"/>
      <c r="E131" s="53"/>
      <c r="F131" s="53"/>
      <c r="G131" s="53"/>
      <c r="H131" s="53"/>
      <c r="I131" s="53"/>
      <c r="J131" s="53"/>
      <c r="K131" s="53"/>
      <c r="L131" s="59"/>
      <c r="M131" s="53"/>
      <c r="P131" s="53"/>
      <c r="Q131" s="53"/>
      <c r="R131" s="53"/>
      <c r="S131" s="53"/>
      <c r="T131" s="54"/>
      <c r="U131" s="53"/>
      <c r="W131" s="53"/>
      <c r="X131" s="54"/>
      <c r="Y131" s="55"/>
      <c r="Z131" s="56"/>
      <c r="AA131" s="58"/>
      <c r="AB131" s="58"/>
      <c r="AC131" s="57"/>
      <c r="AD131" s="57"/>
      <c r="AE131" s="57"/>
      <c r="AF131" s="57"/>
      <c r="AG131" s="57"/>
      <c r="AH131" s="58"/>
    </row>
    <row r="132" spans="2:34" s="60" customFormat="1" x14ac:dyDescent="0.35">
      <c r="B132" s="53"/>
      <c r="C132" s="2"/>
      <c r="D132" s="53"/>
      <c r="E132" s="53"/>
      <c r="F132" s="53"/>
      <c r="G132" s="53"/>
      <c r="H132" s="53"/>
      <c r="I132" s="53"/>
      <c r="J132" s="53"/>
      <c r="K132" s="53"/>
      <c r="L132" s="59"/>
      <c r="M132" s="53"/>
      <c r="P132" s="53"/>
      <c r="Q132" s="53"/>
      <c r="R132" s="53"/>
      <c r="S132" s="53"/>
      <c r="T132" s="54"/>
      <c r="U132" s="53"/>
      <c r="W132" s="53"/>
      <c r="X132" s="54"/>
      <c r="Y132" s="55"/>
      <c r="Z132" s="56"/>
      <c r="AA132" s="58"/>
      <c r="AB132" s="58"/>
      <c r="AC132" s="57"/>
      <c r="AD132" s="57"/>
      <c r="AE132" s="57"/>
      <c r="AF132" s="57"/>
      <c r="AG132" s="57"/>
      <c r="AH132" s="58"/>
    </row>
    <row r="133" spans="2:34" s="60" customFormat="1" x14ac:dyDescent="0.35">
      <c r="B133" s="53"/>
      <c r="C133" s="2"/>
      <c r="D133" s="53"/>
      <c r="E133" s="53"/>
      <c r="F133" s="53"/>
      <c r="G133" s="53"/>
      <c r="H133" s="53"/>
      <c r="I133" s="53"/>
      <c r="J133" s="53"/>
      <c r="K133" s="53"/>
      <c r="L133" s="59"/>
      <c r="M133" s="53"/>
      <c r="P133" s="53"/>
      <c r="Q133" s="53"/>
      <c r="R133" s="53"/>
      <c r="S133" s="53"/>
      <c r="T133" s="54"/>
      <c r="U133" s="53"/>
      <c r="W133" s="53"/>
      <c r="X133" s="54"/>
      <c r="Y133" s="55"/>
      <c r="Z133" s="56"/>
      <c r="AA133" s="58"/>
      <c r="AB133" s="58"/>
      <c r="AC133" s="57"/>
      <c r="AD133" s="57"/>
      <c r="AE133" s="57"/>
      <c r="AF133" s="57"/>
      <c r="AG133" s="57"/>
      <c r="AH133" s="58"/>
    </row>
    <row r="134" spans="2:34" s="60" customFormat="1" x14ac:dyDescent="0.35">
      <c r="B134" s="53"/>
      <c r="C134" s="2"/>
      <c r="D134" s="53"/>
      <c r="E134" s="53"/>
      <c r="F134" s="53"/>
      <c r="G134" s="53"/>
      <c r="H134" s="53"/>
      <c r="I134" s="53"/>
      <c r="J134" s="53"/>
      <c r="K134" s="53"/>
      <c r="L134" s="59"/>
      <c r="M134" s="53"/>
      <c r="P134" s="53"/>
      <c r="Q134" s="53"/>
      <c r="R134" s="53"/>
      <c r="S134" s="53"/>
      <c r="T134" s="54"/>
      <c r="U134" s="53"/>
      <c r="W134" s="53"/>
      <c r="X134" s="54"/>
      <c r="Y134" s="55"/>
      <c r="Z134" s="56"/>
      <c r="AA134" s="58"/>
      <c r="AB134" s="58"/>
      <c r="AC134" s="57"/>
      <c r="AD134" s="57"/>
      <c r="AE134" s="57"/>
      <c r="AF134" s="57"/>
      <c r="AG134" s="57"/>
      <c r="AH134" s="58"/>
    </row>
    <row r="135" spans="2:34" s="60" customFormat="1" x14ac:dyDescent="0.35">
      <c r="B135" s="53"/>
      <c r="C135" s="2"/>
      <c r="D135" s="53"/>
      <c r="E135" s="53"/>
      <c r="F135" s="53"/>
      <c r="G135" s="53"/>
      <c r="H135" s="53"/>
      <c r="I135" s="53"/>
      <c r="J135" s="53"/>
      <c r="K135" s="53"/>
      <c r="L135" s="59"/>
      <c r="M135" s="53"/>
      <c r="P135" s="53"/>
      <c r="Q135" s="53"/>
      <c r="R135" s="53"/>
      <c r="S135" s="53"/>
      <c r="T135" s="54"/>
      <c r="U135" s="53"/>
      <c r="W135" s="53"/>
      <c r="X135" s="54"/>
      <c r="Y135" s="55"/>
      <c r="Z135" s="56"/>
      <c r="AA135" s="58"/>
      <c r="AB135" s="58"/>
      <c r="AC135" s="57"/>
      <c r="AD135" s="57"/>
      <c r="AE135" s="57"/>
      <c r="AF135" s="57"/>
      <c r="AG135" s="57"/>
      <c r="AH135" s="58"/>
    </row>
    <row r="136" spans="2:34" s="60" customFormat="1" x14ac:dyDescent="0.35">
      <c r="B136" s="53"/>
      <c r="C136" s="2"/>
      <c r="D136" s="53"/>
      <c r="E136" s="53"/>
      <c r="F136" s="53"/>
      <c r="G136" s="53"/>
      <c r="H136" s="53"/>
      <c r="I136" s="53"/>
      <c r="J136" s="53"/>
      <c r="K136" s="53"/>
      <c r="L136" s="59"/>
      <c r="M136" s="53"/>
      <c r="P136" s="53"/>
      <c r="Q136" s="53"/>
      <c r="R136" s="53"/>
      <c r="S136" s="53"/>
      <c r="T136" s="54"/>
      <c r="U136" s="53"/>
      <c r="W136" s="53"/>
      <c r="X136" s="54"/>
      <c r="Y136" s="55"/>
      <c r="Z136" s="56"/>
      <c r="AA136" s="58"/>
      <c r="AB136" s="58"/>
      <c r="AC136" s="57"/>
      <c r="AD136" s="57"/>
      <c r="AE136" s="57"/>
      <c r="AF136" s="57"/>
      <c r="AG136" s="57"/>
      <c r="AH136" s="58"/>
    </row>
    <row r="137" spans="2:34" s="60" customFormat="1" x14ac:dyDescent="0.35">
      <c r="B137" s="53"/>
      <c r="C137" s="2"/>
      <c r="D137" s="53"/>
      <c r="E137" s="53"/>
      <c r="F137" s="53"/>
      <c r="G137" s="53"/>
      <c r="H137" s="53"/>
      <c r="I137" s="53"/>
      <c r="J137" s="53"/>
      <c r="K137" s="53"/>
      <c r="L137" s="59"/>
      <c r="M137" s="53"/>
      <c r="P137" s="53"/>
      <c r="Q137" s="53"/>
      <c r="R137" s="53"/>
      <c r="S137" s="53"/>
      <c r="T137" s="54"/>
      <c r="U137" s="53"/>
      <c r="W137" s="53"/>
      <c r="X137" s="54"/>
      <c r="Y137" s="55"/>
      <c r="Z137" s="56"/>
      <c r="AA137" s="58"/>
      <c r="AB137" s="58"/>
      <c r="AC137" s="57"/>
      <c r="AD137" s="57"/>
      <c r="AE137" s="57"/>
      <c r="AF137" s="57"/>
      <c r="AG137" s="57"/>
      <c r="AH137" s="58"/>
    </row>
    <row r="138" spans="2:34" s="60" customFormat="1" x14ac:dyDescent="0.35">
      <c r="B138" s="53"/>
      <c r="C138" s="2"/>
      <c r="D138" s="53"/>
      <c r="E138" s="53"/>
      <c r="F138" s="53"/>
      <c r="G138" s="53"/>
      <c r="H138" s="53"/>
      <c r="I138" s="53"/>
      <c r="J138" s="53"/>
      <c r="K138" s="53"/>
      <c r="L138" s="59"/>
      <c r="M138" s="53"/>
      <c r="P138" s="53"/>
      <c r="Q138" s="53"/>
      <c r="R138" s="53"/>
      <c r="S138" s="53"/>
      <c r="T138" s="54"/>
      <c r="U138" s="53"/>
      <c r="W138" s="53"/>
      <c r="X138" s="54"/>
      <c r="Y138" s="55"/>
      <c r="Z138" s="56"/>
      <c r="AA138" s="58"/>
      <c r="AB138" s="58"/>
      <c r="AC138" s="57"/>
      <c r="AD138" s="57"/>
      <c r="AE138" s="57"/>
      <c r="AF138" s="57"/>
      <c r="AG138" s="57"/>
      <c r="AH138" s="58"/>
    </row>
    <row r="139" spans="2:34" s="60" customFormat="1" x14ac:dyDescent="0.35">
      <c r="B139" s="53"/>
      <c r="C139" s="2"/>
      <c r="D139" s="53"/>
      <c r="E139" s="53"/>
      <c r="F139" s="53"/>
      <c r="G139" s="53"/>
      <c r="H139" s="53"/>
      <c r="I139" s="53"/>
      <c r="J139" s="53"/>
      <c r="K139" s="53"/>
      <c r="L139" s="59"/>
      <c r="M139" s="53"/>
      <c r="P139" s="53"/>
      <c r="Q139" s="53"/>
      <c r="R139" s="53"/>
      <c r="S139" s="53"/>
      <c r="T139" s="54"/>
      <c r="U139" s="53"/>
      <c r="W139" s="53"/>
      <c r="X139" s="54"/>
      <c r="Y139" s="55"/>
      <c r="Z139" s="56"/>
      <c r="AA139" s="58"/>
      <c r="AB139" s="58"/>
      <c r="AC139" s="57"/>
      <c r="AD139" s="57"/>
      <c r="AE139" s="57"/>
      <c r="AF139" s="57"/>
      <c r="AG139" s="57"/>
      <c r="AH139" s="58"/>
    </row>
    <row r="140" spans="2:34" s="60" customFormat="1" x14ac:dyDescent="0.35">
      <c r="B140" s="53"/>
      <c r="C140" s="2"/>
      <c r="D140" s="53"/>
      <c r="E140" s="53"/>
      <c r="F140" s="53"/>
      <c r="G140" s="53"/>
      <c r="H140" s="53"/>
      <c r="I140" s="53"/>
      <c r="J140" s="53"/>
      <c r="K140" s="53"/>
      <c r="L140" s="59"/>
      <c r="M140" s="53"/>
      <c r="P140" s="53"/>
      <c r="Q140" s="53"/>
      <c r="R140" s="53"/>
      <c r="S140" s="53"/>
      <c r="T140" s="54"/>
      <c r="U140" s="53"/>
      <c r="W140" s="53"/>
      <c r="X140" s="54"/>
      <c r="Y140" s="55"/>
      <c r="Z140" s="56"/>
      <c r="AA140" s="58"/>
      <c r="AB140" s="58"/>
      <c r="AC140" s="57"/>
      <c r="AD140" s="57"/>
      <c r="AE140" s="57"/>
      <c r="AF140" s="57"/>
      <c r="AG140" s="57"/>
      <c r="AH140" s="58"/>
    </row>
    <row r="141" spans="2:34" s="60" customFormat="1" x14ac:dyDescent="0.35">
      <c r="B141" s="53"/>
      <c r="C141" s="2"/>
      <c r="D141" s="53"/>
      <c r="E141" s="53"/>
      <c r="F141" s="53"/>
      <c r="G141" s="53"/>
      <c r="H141" s="53"/>
      <c r="I141" s="53"/>
      <c r="J141" s="53"/>
      <c r="K141" s="53"/>
      <c r="L141" s="59"/>
      <c r="M141" s="53"/>
      <c r="P141" s="53"/>
      <c r="Q141" s="53"/>
      <c r="R141" s="53"/>
      <c r="S141" s="53"/>
      <c r="T141" s="54"/>
      <c r="U141" s="53"/>
      <c r="W141" s="53"/>
      <c r="X141" s="54"/>
      <c r="Y141" s="55"/>
      <c r="Z141" s="56"/>
      <c r="AA141" s="58"/>
      <c r="AB141" s="58"/>
      <c r="AC141" s="57"/>
      <c r="AD141" s="57"/>
      <c r="AE141" s="57"/>
      <c r="AF141" s="57"/>
      <c r="AG141" s="57"/>
      <c r="AH141" s="58"/>
    </row>
    <row r="142" spans="2:34" s="60" customFormat="1" x14ac:dyDescent="0.35">
      <c r="B142" s="53"/>
      <c r="C142" s="2"/>
      <c r="D142" s="53"/>
      <c r="E142" s="53"/>
      <c r="F142" s="53"/>
      <c r="G142" s="53"/>
      <c r="H142" s="53"/>
      <c r="I142" s="53"/>
      <c r="J142" s="53"/>
      <c r="K142" s="53"/>
      <c r="L142" s="59"/>
      <c r="M142" s="53"/>
      <c r="P142" s="53"/>
      <c r="Q142" s="53"/>
      <c r="R142" s="53"/>
      <c r="S142" s="53"/>
      <c r="T142" s="54"/>
      <c r="U142" s="53"/>
      <c r="W142" s="53"/>
      <c r="X142" s="54"/>
      <c r="Y142" s="55"/>
      <c r="Z142" s="56"/>
      <c r="AA142" s="58"/>
      <c r="AB142" s="58"/>
      <c r="AC142" s="57"/>
      <c r="AD142" s="57"/>
      <c r="AE142" s="57"/>
      <c r="AF142" s="57"/>
      <c r="AG142" s="57"/>
      <c r="AH142" s="58"/>
    </row>
    <row r="143" spans="2:34" s="60" customFormat="1" x14ac:dyDescent="0.35">
      <c r="B143" s="53"/>
      <c r="C143" s="2"/>
      <c r="D143" s="53"/>
      <c r="E143" s="53"/>
      <c r="F143" s="53"/>
      <c r="G143" s="53"/>
      <c r="H143" s="53"/>
      <c r="I143" s="53"/>
      <c r="J143" s="53"/>
      <c r="K143" s="53"/>
      <c r="L143" s="59"/>
      <c r="M143" s="53"/>
      <c r="P143" s="53"/>
      <c r="Q143" s="53"/>
      <c r="R143" s="53"/>
      <c r="S143" s="53"/>
      <c r="T143" s="54"/>
      <c r="U143" s="53"/>
      <c r="W143" s="53"/>
      <c r="X143" s="54"/>
      <c r="Y143" s="55"/>
      <c r="Z143" s="56"/>
      <c r="AA143" s="58"/>
      <c r="AB143" s="58"/>
      <c r="AC143" s="57"/>
      <c r="AD143" s="57"/>
      <c r="AE143" s="57"/>
      <c r="AF143" s="57"/>
      <c r="AG143" s="57"/>
      <c r="AH143" s="58"/>
    </row>
    <row r="144" spans="2:34" s="60" customFormat="1" x14ac:dyDescent="0.35">
      <c r="B144" s="53"/>
      <c r="C144" s="2"/>
      <c r="D144" s="53"/>
      <c r="E144" s="53"/>
      <c r="F144" s="53"/>
      <c r="G144" s="53"/>
      <c r="H144" s="53"/>
      <c r="I144" s="53"/>
      <c r="J144" s="53"/>
      <c r="K144" s="53"/>
      <c r="L144" s="59"/>
      <c r="M144" s="53"/>
      <c r="P144" s="53"/>
      <c r="Q144" s="53"/>
      <c r="R144" s="53"/>
      <c r="S144" s="53"/>
      <c r="T144" s="54"/>
      <c r="U144" s="53"/>
      <c r="W144" s="53"/>
      <c r="X144" s="54"/>
      <c r="Y144" s="55"/>
      <c r="Z144" s="56"/>
      <c r="AA144" s="58"/>
      <c r="AB144" s="58"/>
      <c r="AC144" s="57"/>
      <c r="AD144" s="57"/>
      <c r="AE144" s="57"/>
      <c r="AF144" s="57"/>
      <c r="AG144" s="57"/>
      <c r="AH144" s="58"/>
    </row>
    <row r="145" spans="2:34" s="60" customFormat="1" x14ac:dyDescent="0.35">
      <c r="B145" s="53"/>
      <c r="C145" s="2"/>
      <c r="D145" s="53"/>
      <c r="E145" s="53"/>
      <c r="F145" s="53"/>
      <c r="G145" s="53"/>
      <c r="H145" s="53"/>
      <c r="I145" s="53"/>
      <c r="J145" s="53"/>
      <c r="K145" s="53"/>
      <c r="L145" s="59"/>
      <c r="M145" s="53"/>
      <c r="P145" s="53"/>
      <c r="Q145" s="53"/>
      <c r="R145" s="53"/>
      <c r="S145" s="53"/>
      <c r="T145" s="54"/>
      <c r="U145" s="53"/>
      <c r="W145" s="53"/>
      <c r="X145" s="54"/>
      <c r="Y145" s="55"/>
      <c r="Z145" s="56"/>
      <c r="AA145" s="58"/>
      <c r="AB145" s="58"/>
      <c r="AC145" s="57"/>
      <c r="AD145" s="57"/>
      <c r="AE145" s="57"/>
      <c r="AF145" s="57"/>
      <c r="AG145" s="57"/>
      <c r="AH145" s="58"/>
    </row>
    <row r="146" spans="2:34" s="60" customFormat="1" x14ac:dyDescent="0.35">
      <c r="B146" s="53"/>
      <c r="C146" s="2"/>
      <c r="D146" s="53"/>
      <c r="E146" s="53"/>
      <c r="F146" s="53"/>
      <c r="G146" s="53"/>
      <c r="H146" s="53"/>
      <c r="I146" s="53"/>
      <c r="J146" s="53"/>
      <c r="K146" s="53"/>
      <c r="L146" s="59"/>
      <c r="M146" s="53"/>
      <c r="P146" s="53"/>
      <c r="Q146" s="53"/>
      <c r="R146" s="53"/>
      <c r="S146" s="53"/>
      <c r="T146" s="54"/>
      <c r="U146" s="53"/>
      <c r="W146" s="53"/>
      <c r="X146" s="54"/>
      <c r="Y146" s="55"/>
      <c r="Z146" s="56"/>
      <c r="AA146" s="58"/>
      <c r="AB146" s="58"/>
      <c r="AC146" s="57"/>
      <c r="AD146" s="57"/>
      <c r="AE146" s="57"/>
      <c r="AF146" s="57"/>
      <c r="AG146" s="57"/>
      <c r="AH146" s="58"/>
    </row>
    <row r="147" spans="2:34" s="60" customFormat="1" x14ac:dyDescent="0.35">
      <c r="B147" s="53"/>
      <c r="C147" s="2"/>
      <c r="D147" s="53"/>
      <c r="E147" s="53"/>
      <c r="F147" s="53"/>
      <c r="G147" s="53"/>
      <c r="H147" s="53"/>
      <c r="I147" s="53"/>
      <c r="J147" s="53"/>
      <c r="K147" s="53"/>
      <c r="L147" s="59"/>
      <c r="M147" s="53"/>
      <c r="P147" s="53"/>
      <c r="Q147" s="53"/>
      <c r="R147" s="53"/>
      <c r="S147" s="53"/>
      <c r="T147" s="54"/>
      <c r="U147" s="53"/>
      <c r="W147" s="53"/>
      <c r="X147" s="54"/>
      <c r="Y147" s="55"/>
      <c r="Z147" s="56"/>
      <c r="AA147" s="58"/>
      <c r="AB147" s="58"/>
      <c r="AC147" s="57"/>
      <c r="AD147" s="57"/>
      <c r="AE147" s="57"/>
      <c r="AF147" s="57"/>
      <c r="AG147" s="57"/>
      <c r="AH147" s="58"/>
    </row>
    <row r="148" spans="2:34" s="60" customFormat="1" x14ac:dyDescent="0.35">
      <c r="B148" s="53"/>
      <c r="C148" s="2"/>
      <c r="D148" s="53"/>
      <c r="E148" s="53"/>
      <c r="F148" s="53"/>
      <c r="G148" s="53"/>
      <c r="H148" s="53"/>
      <c r="I148" s="53"/>
      <c r="J148" s="53"/>
      <c r="K148" s="53"/>
      <c r="L148" s="59"/>
      <c r="M148" s="53"/>
      <c r="P148" s="53"/>
      <c r="Q148" s="53"/>
      <c r="R148" s="53"/>
      <c r="S148" s="53"/>
      <c r="T148" s="54"/>
      <c r="U148" s="53"/>
      <c r="W148" s="53"/>
      <c r="X148" s="54"/>
      <c r="Y148" s="55"/>
      <c r="Z148" s="56"/>
      <c r="AA148" s="58"/>
      <c r="AB148" s="58"/>
      <c r="AC148" s="57"/>
      <c r="AD148" s="57"/>
      <c r="AE148" s="57"/>
      <c r="AF148" s="57"/>
      <c r="AG148" s="57"/>
      <c r="AH148" s="58"/>
    </row>
    <row r="149" spans="2:34" s="60" customFormat="1" x14ac:dyDescent="0.35">
      <c r="B149" s="53"/>
      <c r="C149" s="2"/>
      <c r="D149" s="53"/>
      <c r="E149" s="53"/>
      <c r="F149" s="53"/>
      <c r="G149" s="53"/>
      <c r="H149" s="53"/>
      <c r="I149" s="53"/>
      <c r="J149" s="53"/>
      <c r="K149" s="53"/>
      <c r="L149" s="59"/>
      <c r="M149" s="53"/>
      <c r="P149" s="53"/>
      <c r="Q149" s="53"/>
      <c r="R149" s="53"/>
      <c r="S149" s="53"/>
      <c r="T149" s="54"/>
      <c r="U149" s="53"/>
      <c r="W149" s="53"/>
      <c r="X149" s="54"/>
      <c r="Y149" s="55"/>
      <c r="Z149" s="56"/>
      <c r="AA149" s="58"/>
      <c r="AB149" s="58"/>
      <c r="AC149" s="57"/>
      <c r="AD149" s="57"/>
      <c r="AE149" s="57"/>
      <c r="AF149" s="57"/>
      <c r="AG149" s="57"/>
      <c r="AH149" s="58"/>
    </row>
    <row r="150" spans="2:34" s="60" customFormat="1" x14ac:dyDescent="0.35">
      <c r="B150" s="53"/>
      <c r="C150" s="2"/>
      <c r="D150" s="53"/>
      <c r="E150" s="53"/>
      <c r="F150" s="53"/>
      <c r="G150" s="53"/>
      <c r="H150" s="53"/>
      <c r="I150" s="53"/>
      <c r="J150" s="53"/>
      <c r="K150" s="53"/>
      <c r="L150" s="59"/>
      <c r="M150" s="53"/>
      <c r="P150" s="53"/>
      <c r="Q150" s="53"/>
      <c r="R150" s="53"/>
      <c r="S150" s="53"/>
      <c r="T150" s="54"/>
      <c r="U150" s="53"/>
      <c r="W150" s="53"/>
      <c r="X150" s="54"/>
      <c r="Y150" s="55"/>
      <c r="Z150" s="56"/>
      <c r="AA150" s="58"/>
      <c r="AB150" s="58"/>
      <c r="AC150" s="57"/>
      <c r="AD150" s="57"/>
      <c r="AE150" s="57"/>
      <c r="AF150" s="57"/>
      <c r="AG150" s="57"/>
      <c r="AH150" s="58"/>
    </row>
    <row r="151" spans="2:34" s="60" customFormat="1" x14ac:dyDescent="0.35">
      <c r="B151" s="53"/>
      <c r="C151" s="2"/>
      <c r="D151" s="53"/>
      <c r="E151" s="53"/>
      <c r="F151" s="53"/>
      <c r="G151" s="53"/>
      <c r="H151" s="53"/>
      <c r="I151" s="53"/>
      <c r="J151" s="53"/>
      <c r="K151" s="53"/>
      <c r="L151" s="59"/>
      <c r="M151" s="53"/>
      <c r="P151" s="53"/>
      <c r="Q151" s="53"/>
      <c r="R151" s="53"/>
      <c r="S151" s="53"/>
      <c r="T151" s="54"/>
      <c r="U151" s="53"/>
      <c r="W151" s="53"/>
      <c r="X151" s="54"/>
      <c r="Y151" s="55"/>
      <c r="Z151" s="56"/>
      <c r="AA151" s="58"/>
      <c r="AB151" s="58"/>
      <c r="AC151" s="57"/>
      <c r="AD151" s="57"/>
      <c r="AE151" s="57"/>
      <c r="AF151" s="57"/>
      <c r="AG151" s="57"/>
      <c r="AH151" s="58"/>
    </row>
    <row r="152" spans="2:34" s="60" customFormat="1" x14ac:dyDescent="0.35">
      <c r="B152" s="53"/>
      <c r="C152" s="2"/>
      <c r="D152" s="53"/>
      <c r="E152" s="53"/>
      <c r="F152" s="53"/>
      <c r="G152" s="53"/>
      <c r="H152" s="53"/>
      <c r="I152" s="53"/>
      <c r="J152" s="53"/>
      <c r="K152" s="53"/>
      <c r="L152" s="59"/>
      <c r="M152" s="53"/>
      <c r="P152" s="53"/>
      <c r="Q152" s="53"/>
      <c r="R152" s="53"/>
      <c r="S152" s="53"/>
      <c r="T152" s="54"/>
      <c r="U152" s="53"/>
      <c r="W152" s="53"/>
      <c r="X152" s="54"/>
      <c r="Y152" s="55"/>
      <c r="Z152" s="56"/>
      <c r="AA152" s="58"/>
      <c r="AB152" s="58"/>
      <c r="AC152" s="57"/>
      <c r="AD152" s="57"/>
      <c r="AE152" s="57"/>
      <c r="AF152" s="57"/>
      <c r="AG152" s="57"/>
      <c r="AH152" s="58"/>
    </row>
    <row r="153" spans="2:34" s="60" customFormat="1" x14ac:dyDescent="0.35">
      <c r="B153" s="53"/>
      <c r="C153" s="2"/>
      <c r="D153" s="53"/>
      <c r="E153" s="53"/>
      <c r="F153" s="53"/>
      <c r="G153" s="53"/>
      <c r="H153" s="53"/>
      <c r="I153" s="53"/>
      <c r="J153" s="53"/>
      <c r="K153" s="53"/>
      <c r="L153" s="59"/>
      <c r="M153" s="53"/>
      <c r="P153" s="53"/>
      <c r="Q153" s="53"/>
      <c r="R153" s="53"/>
      <c r="S153" s="53"/>
      <c r="T153" s="54"/>
      <c r="U153" s="53"/>
      <c r="W153" s="53"/>
      <c r="X153" s="54"/>
      <c r="Y153" s="55"/>
      <c r="Z153" s="56"/>
      <c r="AA153" s="58"/>
      <c r="AB153" s="58"/>
      <c r="AC153" s="57"/>
      <c r="AD153" s="57"/>
      <c r="AE153" s="57"/>
      <c r="AF153" s="57"/>
      <c r="AG153" s="57"/>
      <c r="AH153" s="58"/>
    </row>
    <row r="154" spans="2:34" s="60" customFormat="1" x14ac:dyDescent="0.35">
      <c r="B154" s="53"/>
      <c r="C154" s="2"/>
      <c r="D154" s="53"/>
      <c r="E154" s="53"/>
      <c r="F154" s="53"/>
      <c r="G154" s="53"/>
      <c r="H154" s="53"/>
      <c r="I154" s="53"/>
      <c r="J154" s="53"/>
      <c r="K154" s="53"/>
      <c r="L154" s="59"/>
      <c r="M154" s="53"/>
      <c r="P154" s="53"/>
      <c r="Q154" s="53"/>
      <c r="R154" s="53"/>
      <c r="S154" s="53"/>
      <c r="T154" s="54"/>
      <c r="U154" s="53"/>
      <c r="W154" s="53"/>
      <c r="X154" s="54"/>
      <c r="Y154" s="55"/>
      <c r="Z154" s="56"/>
      <c r="AA154" s="58"/>
      <c r="AB154" s="58"/>
      <c r="AC154" s="57"/>
      <c r="AD154" s="57"/>
      <c r="AE154" s="57"/>
      <c r="AF154" s="57"/>
      <c r="AG154" s="57"/>
      <c r="AH154" s="58"/>
    </row>
    <row r="155" spans="2:34" s="60" customFormat="1" x14ac:dyDescent="0.35">
      <c r="B155" s="53"/>
      <c r="C155" s="2"/>
      <c r="D155" s="53"/>
      <c r="E155" s="53"/>
      <c r="F155" s="53"/>
      <c r="G155" s="53"/>
      <c r="H155" s="53"/>
      <c r="I155" s="53"/>
      <c r="J155" s="53"/>
      <c r="K155" s="53"/>
      <c r="L155" s="59"/>
      <c r="M155" s="53"/>
      <c r="P155" s="53"/>
      <c r="Q155" s="53"/>
      <c r="R155" s="53"/>
      <c r="S155" s="53"/>
      <c r="T155" s="54"/>
      <c r="U155" s="53"/>
      <c r="W155" s="53"/>
      <c r="X155" s="54"/>
      <c r="Y155" s="55"/>
      <c r="Z155" s="56"/>
      <c r="AA155" s="58"/>
      <c r="AB155" s="58"/>
      <c r="AC155" s="57"/>
      <c r="AD155" s="57"/>
      <c r="AE155" s="57"/>
      <c r="AF155" s="57"/>
      <c r="AG155" s="57"/>
      <c r="AH155" s="58"/>
    </row>
    <row r="156" spans="2:34" s="60" customFormat="1" x14ac:dyDescent="0.35">
      <c r="B156" s="53"/>
      <c r="C156" s="2"/>
      <c r="D156" s="53"/>
      <c r="E156" s="53"/>
      <c r="F156" s="53"/>
      <c r="G156" s="53"/>
      <c r="H156" s="53"/>
      <c r="I156" s="53"/>
      <c r="J156" s="53"/>
      <c r="K156" s="53"/>
      <c r="L156" s="59"/>
      <c r="M156" s="53"/>
      <c r="P156" s="53"/>
      <c r="Q156" s="53"/>
      <c r="R156" s="53"/>
      <c r="S156" s="53"/>
      <c r="T156" s="54"/>
      <c r="U156" s="53"/>
      <c r="W156" s="53"/>
      <c r="X156" s="54"/>
      <c r="Y156" s="55"/>
      <c r="Z156" s="56"/>
      <c r="AA156" s="58"/>
      <c r="AB156" s="58"/>
      <c r="AC156" s="57"/>
      <c r="AD156" s="57"/>
      <c r="AE156" s="57"/>
      <c r="AF156" s="57"/>
      <c r="AG156" s="57"/>
      <c r="AH156" s="58"/>
    </row>
    <row r="157" spans="2:34" s="60" customFormat="1" x14ac:dyDescent="0.35">
      <c r="B157" s="53"/>
      <c r="C157" s="2"/>
      <c r="D157" s="53"/>
      <c r="E157" s="53"/>
      <c r="F157" s="53"/>
      <c r="G157" s="53"/>
      <c r="H157" s="53"/>
      <c r="I157" s="53"/>
      <c r="J157" s="53"/>
      <c r="K157" s="53"/>
      <c r="L157" s="59"/>
      <c r="M157" s="53"/>
      <c r="P157" s="53"/>
      <c r="Q157" s="53"/>
      <c r="R157" s="53"/>
      <c r="S157" s="53"/>
      <c r="T157" s="54"/>
      <c r="U157" s="53"/>
      <c r="W157" s="53"/>
      <c r="X157" s="54"/>
      <c r="Y157" s="55"/>
      <c r="Z157" s="56"/>
      <c r="AA157" s="58"/>
      <c r="AB157" s="58"/>
      <c r="AC157" s="57"/>
      <c r="AD157" s="57"/>
      <c r="AE157" s="57"/>
      <c r="AF157" s="57"/>
      <c r="AG157" s="57"/>
      <c r="AH157" s="58"/>
    </row>
    <row r="158" spans="2:34" s="60" customFormat="1" x14ac:dyDescent="0.35">
      <c r="B158" s="53"/>
      <c r="C158" s="2"/>
      <c r="D158" s="53"/>
      <c r="E158" s="53"/>
      <c r="F158" s="53"/>
      <c r="G158" s="53"/>
      <c r="H158" s="53"/>
      <c r="I158" s="53"/>
      <c r="J158" s="53"/>
      <c r="K158" s="53"/>
      <c r="L158" s="59"/>
      <c r="M158" s="53"/>
      <c r="P158" s="53"/>
      <c r="Q158" s="53"/>
      <c r="R158" s="53"/>
      <c r="S158" s="53"/>
      <c r="T158" s="54"/>
      <c r="U158" s="53"/>
      <c r="W158" s="53"/>
      <c r="X158" s="54"/>
      <c r="Y158" s="55"/>
      <c r="Z158" s="56"/>
      <c r="AA158" s="58"/>
      <c r="AB158" s="58"/>
      <c r="AC158" s="57"/>
      <c r="AD158" s="57"/>
      <c r="AE158" s="57"/>
      <c r="AF158" s="57"/>
      <c r="AG158" s="57"/>
      <c r="AH158" s="58"/>
    </row>
    <row r="159" spans="2:34" s="60" customFormat="1" x14ac:dyDescent="0.35">
      <c r="B159" s="53"/>
      <c r="C159" s="2"/>
      <c r="D159" s="53"/>
      <c r="E159" s="53"/>
      <c r="F159" s="53"/>
      <c r="G159" s="53"/>
      <c r="H159" s="53"/>
      <c r="I159" s="53"/>
      <c r="J159" s="53"/>
      <c r="K159" s="53"/>
      <c r="L159" s="59"/>
      <c r="M159" s="53"/>
      <c r="P159" s="53"/>
      <c r="Q159" s="53"/>
      <c r="R159" s="53"/>
      <c r="S159" s="53"/>
      <c r="T159" s="54"/>
      <c r="U159" s="53"/>
      <c r="W159" s="53"/>
      <c r="X159" s="54"/>
      <c r="Y159" s="55"/>
      <c r="Z159" s="56"/>
      <c r="AA159" s="58"/>
      <c r="AB159" s="58"/>
      <c r="AC159" s="57"/>
      <c r="AD159" s="57"/>
      <c r="AE159" s="57"/>
      <c r="AF159" s="57"/>
      <c r="AG159" s="57"/>
      <c r="AH159" s="58"/>
    </row>
    <row r="160" spans="2:34" s="60" customFormat="1" x14ac:dyDescent="0.35">
      <c r="B160" s="53"/>
      <c r="C160" s="2"/>
      <c r="D160" s="53"/>
      <c r="E160" s="53"/>
      <c r="F160" s="53"/>
      <c r="G160" s="53"/>
      <c r="H160" s="53"/>
      <c r="I160" s="53"/>
      <c r="J160" s="53"/>
      <c r="K160" s="53"/>
      <c r="L160" s="59"/>
      <c r="M160" s="53"/>
      <c r="P160" s="53"/>
      <c r="Q160" s="53"/>
      <c r="R160" s="53"/>
      <c r="S160" s="53"/>
      <c r="T160" s="54"/>
      <c r="U160" s="53"/>
      <c r="W160" s="53"/>
      <c r="X160" s="54"/>
      <c r="Y160" s="55"/>
      <c r="Z160" s="56"/>
      <c r="AA160" s="58"/>
      <c r="AB160" s="58"/>
      <c r="AC160" s="57"/>
      <c r="AD160" s="57"/>
      <c r="AE160" s="57"/>
      <c r="AF160" s="57"/>
      <c r="AG160" s="57"/>
      <c r="AH160" s="58"/>
    </row>
    <row r="161" spans="2:34" s="60" customFormat="1" x14ac:dyDescent="0.35">
      <c r="B161" s="53"/>
      <c r="C161" s="2"/>
      <c r="D161" s="53"/>
      <c r="E161" s="53"/>
      <c r="F161" s="53"/>
      <c r="G161" s="53"/>
      <c r="H161" s="53"/>
      <c r="I161" s="53"/>
      <c r="J161" s="53"/>
      <c r="K161" s="53"/>
      <c r="L161" s="59"/>
      <c r="M161" s="53"/>
      <c r="P161" s="53"/>
      <c r="Q161" s="53"/>
      <c r="R161" s="53"/>
      <c r="S161" s="53"/>
      <c r="T161" s="54"/>
      <c r="U161" s="53"/>
      <c r="W161" s="53"/>
      <c r="X161" s="54"/>
      <c r="Y161" s="55"/>
      <c r="Z161" s="56"/>
      <c r="AA161" s="58"/>
      <c r="AB161" s="58"/>
      <c r="AC161" s="57"/>
      <c r="AD161" s="57"/>
      <c r="AE161" s="57"/>
      <c r="AF161" s="57"/>
      <c r="AG161" s="57"/>
      <c r="AH161" s="58"/>
    </row>
    <row r="162" spans="2:34" s="60" customFormat="1" x14ac:dyDescent="0.35">
      <c r="B162" s="53"/>
      <c r="C162" s="2"/>
      <c r="D162" s="53"/>
      <c r="E162" s="53"/>
      <c r="F162" s="53"/>
      <c r="G162" s="53"/>
      <c r="H162" s="53"/>
      <c r="I162" s="53"/>
      <c r="J162" s="53"/>
      <c r="K162" s="53"/>
      <c r="L162" s="59"/>
      <c r="M162" s="53"/>
      <c r="P162" s="53"/>
      <c r="Q162" s="53"/>
      <c r="R162" s="53"/>
      <c r="S162" s="53"/>
      <c r="T162" s="54"/>
      <c r="U162" s="53"/>
      <c r="W162" s="53"/>
      <c r="X162" s="54"/>
      <c r="Y162" s="55"/>
      <c r="Z162" s="56"/>
      <c r="AA162" s="58"/>
      <c r="AB162" s="58"/>
      <c r="AC162" s="57"/>
      <c r="AD162" s="57"/>
      <c r="AE162" s="57"/>
      <c r="AF162" s="57"/>
      <c r="AG162" s="57"/>
      <c r="AH162" s="58"/>
    </row>
    <row r="163" spans="2:34" s="60" customFormat="1" x14ac:dyDescent="0.35">
      <c r="B163" s="53"/>
      <c r="C163" s="2"/>
      <c r="D163" s="53"/>
      <c r="E163" s="53"/>
      <c r="F163" s="53"/>
      <c r="G163" s="53"/>
      <c r="H163" s="53"/>
      <c r="I163" s="53"/>
      <c r="J163" s="53"/>
      <c r="K163" s="53"/>
      <c r="L163" s="59"/>
      <c r="M163" s="53"/>
      <c r="P163" s="53"/>
      <c r="Q163" s="53"/>
      <c r="R163" s="53"/>
      <c r="S163" s="53"/>
      <c r="T163" s="54"/>
      <c r="U163" s="53"/>
      <c r="W163" s="53"/>
      <c r="X163" s="54"/>
      <c r="Y163" s="55"/>
      <c r="Z163" s="56"/>
      <c r="AA163" s="58"/>
      <c r="AB163" s="58"/>
      <c r="AC163" s="57"/>
      <c r="AD163" s="57"/>
      <c r="AE163" s="57"/>
      <c r="AF163" s="57"/>
      <c r="AG163" s="57"/>
      <c r="AH163" s="58"/>
    </row>
    <row r="164" spans="2:34" s="60" customFormat="1" x14ac:dyDescent="0.35">
      <c r="B164" s="53"/>
      <c r="C164" s="2"/>
      <c r="D164" s="53"/>
      <c r="E164" s="53"/>
      <c r="F164" s="53"/>
      <c r="G164" s="53"/>
      <c r="H164" s="53"/>
      <c r="I164" s="53"/>
      <c r="J164" s="53"/>
      <c r="K164" s="53"/>
      <c r="L164" s="59"/>
      <c r="M164" s="53"/>
      <c r="P164" s="53"/>
      <c r="Q164" s="53"/>
      <c r="R164" s="53"/>
      <c r="S164" s="53"/>
      <c r="T164" s="54"/>
      <c r="U164" s="53"/>
      <c r="W164" s="53"/>
      <c r="X164" s="54"/>
      <c r="Y164" s="55"/>
      <c r="Z164" s="56"/>
      <c r="AA164" s="58"/>
      <c r="AB164" s="58"/>
      <c r="AC164" s="57"/>
      <c r="AD164" s="57"/>
      <c r="AE164" s="57"/>
      <c r="AF164" s="57"/>
      <c r="AG164" s="57"/>
      <c r="AH164" s="58"/>
    </row>
    <row r="165" spans="2:34" s="60" customFormat="1" x14ac:dyDescent="0.35">
      <c r="B165" s="53"/>
      <c r="C165" s="2"/>
      <c r="D165" s="53"/>
      <c r="E165" s="53"/>
      <c r="F165" s="53"/>
      <c r="G165" s="53"/>
      <c r="H165" s="53"/>
      <c r="I165" s="53"/>
      <c r="J165" s="53"/>
      <c r="K165" s="53"/>
      <c r="L165" s="59"/>
      <c r="M165" s="53"/>
      <c r="P165" s="53"/>
      <c r="Q165" s="53"/>
      <c r="R165" s="53"/>
      <c r="S165" s="53"/>
      <c r="T165" s="54"/>
      <c r="U165" s="53"/>
      <c r="W165" s="53"/>
      <c r="X165" s="54"/>
      <c r="Y165" s="55"/>
      <c r="Z165" s="56"/>
      <c r="AA165" s="58"/>
      <c r="AB165" s="58"/>
      <c r="AC165" s="57"/>
      <c r="AD165" s="57"/>
      <c r="AE165" s="57"/>
      <c r="AF165" s="57"/>
      <c r="AG165" s="57"/>
      <c r="AH165" s="58"/>
    </row>
    <row r="166" spans="2:34" s="60" customFormat="1" x14ac:dyDescent="0.35">
      <c r="B166" s="53"/>
      <c r="C166" s="2"/>
      <c r="D166" s="53"/>
      <c r="E166" s="53"/>
      <c r="F166" s="53"/>
      <c r="G166" s="53"/>
      <c r="H166" s="53"/>
      <c r="I166" s="53"/>
      <c r="J166" s="53"/>
      <c r="K166" s="53"/>
      <c r="L166" s="59"/>
      <c r="M166" s="53"/>
      <c r="P166" s="53"/>
      <c r="Q166" s="53"/>
      <c r="R166" s="53"/>
      <c r="S166" s="53"/>
      <c r="T166" s="54"/>
      <c r="U166" s="53"/>
      <c r="W166" s="53"/>
      <c r="X166" s="54"/>
      <c r="Y166" s="55"/>
      <c r="Z166" s="56"/>
      <c r="AA166" s="58"/>
      <c r="AB166" s="58"/>
      <c r="AC166" s="57"/>
      <c r="AD166" s="57"/>
      <c r="AE166" s="57"/>
      <c r="AF166" s="57"/>
      <c r="AG166" s="57"/>
      <c r="AH166" s="58"/>
    </row>
    <row r="167" spans="2:34" s="60" customFormat="1" x14ac:dyDescent="0.35">
      <c r="B167" s="53"/>
      <c r="C167" s="2"/>
      <c r="D167" s="53"/>
      <c r="E167" s="53"/>
      <c r="F167" s="53"/>
      <c r="G167" s="53"/>
      <c r="H167" s="53"/>
      <c r="I167" s="53"/>
      <c r="J167" s="53"/>
      <c r="K167" s="53"/>
      <c r="L167" s="59"/>
      <c r="M167" s="53"/>
      <c r="P167" s="53"/>
      <c r="Q167" s="53"/>
      <c r="R167" s="53"/>
      <c r="S167" s="53"/>
      <c r="T167" s="54"/>
      <c r="U167" s="53"/>
      <c r="W167" s="53"/>
      <c r="X167" s="54"/>
      <c r="Y167" s="55"/>
      <c r="Z167" s="56"/>
      <c r="AA167" s="58"/>
      <c r="AB167" s="58"/>
      <c r="AC167" s="57"/>
      <c r="AD167" s="57"/>
      <c r="AE167" s="57"/>
      <c r="AF167" s="57"/>
      <c r="AG167" s="57"/>
      <c r="AH167" s="58"/>
    </row>
    <row r="168" spans="2:34" s="60" customFormat="1" x14ac:dyDescent="0.35">
      <c r="B168" s="53"/>
      <c r="C168" s="2"/>
      <c r="D168" s="53"/>
      <c r="E168" s="53"/>
      <c r="F168" s="53"/>
      <c r="G168" s="53"/>
      <c r="H168" s="53"/>
      <c r="I168" s="53"/>
      <c r="J168" s="53"/>
      <c r="K168" s="53"/>
      <c r="L168" s="59"/>
      <c r="M168" s="53"/>
      <c r="P168" s="53"/>
      <c r="Q168" s="53"/>
      <c r="R168" s="53"/>
      <c r="S168" s="53"/>
      <c r="T168" s="54"/>
      <c r="U168" s="53"/>
      <c r="W168" s="53"/>
      <c r="X168" s="54"/>
      <c r="Y168" s="55"/>
      <c r="Z168" s="56"/>
      <c r="AA168" s="58"/>
      <c r="AB168" s="58"/>
      <c r="AC168" s="57"/>
      <c r="AD168" s="57"/>
      <c r="AE168" s="57"/>
      <c r="AF168" s="57"/>
      <c r="AG168" s="57"/>
      <c r="AH168" s="58"/>
    </row>
    <row r="169" spans="2:34" s="60" customFormat="1" x14ac:dyDescent="0.35">
      <c r="B169" s="53"/>
      <c r="C169" s="2"/>
      <c r="D169" s="53"/>
      <c r="E169" s="53"/>
      <c r="F169" s="53"/>
      <c r="G169" s="53"/>
      <c r="H169" s="53"/>
      <c r="I169" s="53"/>
      <c r="J169" s="53"/>
      <c r="K169" s="53"/>
      <c r="L169" s="59"/>
      <c r="M169" s="53"/>
      <c r="P169" s="53"/>
      <c r="Q169" s="53"/>
      <c r="R169" s="53"/>
      <c r="S169" s="53"/>
      <c r="T169" s="54"/>
      <c r="U169" s="53"/>
      <c r="W169" s="53"/>
      <c r="X169" s="54"/>
      <c r="Y169" s="55"/>
      <c r="Z169" s="56"/>
      <c r="AA169" s="58"/>
      <c r="AB169" s="58"/>
      <c r="AC169" s="57"/>
      <c r="AD169" s="57"/>
      <c r="AE169" s="57"/>
      <c r="AF169" s="57"/>
      <c r="AG169" s="57"/>
      <c r="AH169" s="58"/>
    </row>
    <row r="170" spans="2:34" s="60" customFormat="1" x14ac:dyDescent="0.35">
      <c r="B170" s="53"/>
      <c r="C170" s="2"/>
      <c r="D170" s="53"/>
      <c r="E170" s="53"/>
      <c r="F170" s="53"/>
      <c r="G170" s="53"/>
      <c r="H170" s="53"/>
      <c r="I170" s="53"/>
      <c r="J170" s="53"/>
      <c r="K170" s="53"/>
      <c r="L170" s="59"/>
      <c r="M170" s="53"/>
      <c r="P170" s="53"/>
      <c r="Q170" s="53"/>
      <c r="R170" s="53"/>
      <c r="S170" s="53"/>
      <c r="T170" s="54"/>
      <c r="U170" s="53"/>
      <c r="W170" s="53"/>
      <c r="X170" s="54"/>
      <c r="Y170" s="55"/>
      <c r="Z170" s="56"/>
      <c r="AA170" s="58"/>
      <c r="AB170" s="58"/>
      <c r="AC170" s="57"/>
      <c r="AD170" s="57"/>
      <c r="AE170" s="57"/>
      <c r="AF170" s="57"/>
      <c r="AG170" s="57"/>
      <c r="AH170" s="58"/>
    </row>
    <row r="171" spans="2:34" s="60" customFormat="1" x14ac:dyDescent="0.35">
      <c r="B171" s="53"/>
      <c r="C171" s="2"/>
      <c r="D171" s="53"/>
      <c r="E171" s="53"/>
      <c r="F171" s="53"/>
      <c r="G171" s="53"/>
      <c r="H171" s="53"/>
      <c r="I171" s="53"/>
      <c r="J171" s="53"/>
      <c r="K171" s="53"/>
      <c r="L171" s="59"/>
      <c r="M171" s="53"/>
      <c r="P171" s="53"/>
      <c r="Q171" s="53"/>
      <c r="R171" s="53"/>
      <c r="S171" s="53"/>
      <c r="T171" s="54"/>
      <c r="U171" s="53"/>
      <c r="W171" s="53"/>
      <c r="X171" s="54"/>
      <c r="Y171" s="55"/>
      <c r="Z171" s="56"/>
      <c r="AA171" s="58"/>
      <c r="AB171" s="58"/>
      <c r="AC171" s="57"/>
      <c r="AD171" s="57"/>
      <c r="AE171" s="57"/>
      <c r="AF171" s="57"/>
      <c r="AG171" s="57"/>
      <c r="AH171" s="58"/>
    </row>
    <row r="172" spans="2:34" s="60" customFormat="1" x14ac:dyDescent="0.35">
      <c r="B172" s="53"/>
      <c r="C172" s="2"/>
      <c r="D172" s="53"/>
      <c r="E172" s="53"/>
      <c r="F172" s="53"/>
      <c r="G172" s="53"/>
      <c r="H172" s="53"/>
      <c r="I172" s="53"/>
      <c r="J172" s="53"/>
      <c r="K172" s="53"/>
      <c r="L172" s="59"/>
      <c r="M172" s="53"/>
      <c r="P172" s="53"/>
      <c r="Q172" s="53"/>
      <c r="R172" s="53"/>
      <c r="S172" s="53"/>
      <c r="T172" s="54"/>
      <c r="U172" s="53"/>
      <c r="W172" s="53"/>
      <c r="X172" s="54"/>
      <c r="Y172" s="55"/>
      <c r="Z172" s="56"/>
      <c r="AA172" s="58"/>
      <c r="AB172" s="58"/>
      <c r="AC172" s="57"/>
      <c r="AD172" s="57"/>
      <c r="AE172" s="57"/>
      <c r="AF172" s="57"/>
      <c r="AG172" s="57"/>
      <c r="AH172" s="58"/>
    </row>
    <row r="173" spans="2:34" s="60" customFormat="1" x14ac:dyDescent="0.35">
      <c r="B173" s="53"/>
      <c r="C173" s="2"/>
      <c r="D173" s="53"/>
      <c r="E173" s="53"/>
      <c r="F173" s="53"/>
      <c r="G173" s="53"/>
      <c r="H173" s="53"/>
      <c r="I173" s="53"/>
      <c r="J173" s="53"/>
      <c r="K173" s="53"/>
      <c r="L173" s="59"/>
      <c r="M173" s="53"/>
      <c r="P173" s="53"/>
      <c r="Q173" s="53"/>
      <c r="R173" s="53"/>
      <c r="S173" s="53"/>
      <c r="T173" s="54"/>
      <c r="U173" s="53"/>
      <c r="W173" s="53"/>
      <c r="X173" s="54"/>
      <c r="Y173" s="55"/>
      <c r="Z173" s="56"/>
      <c r="AA173" s="58"/>
      <c r="AB173" s="58"/>
      <c r="AC173" s="57"/>
      <c r="AD173" s="57"/>
      <c r="AE173" s="57"/>
      <c r="AF173" s="57"/>
      <c r="AG173" s="57"/>
      <c r="AH173" s="58"/>
    </row>
    <row r="174" spans="2:34" s="60" customFormat="1" x14ac:dyDescent="0.35">
      <c r="B174" s="53"/>
      <c r="C174" s="2"/>
      <c r="D174" s="53"/>
      <c r="E174" s="53"/>
      <c r="F174" s="53"/>
      <c r="G174" s="53"/>
      <c r="H174" s="53"/>
      <c r="I174" s="53"/>
      <c r="J174" s="53"/>
      <c r="K174" s="53"/>
      <c r="L174" s="59"/>
      <c r="M174" s="53"/>
      <c r="P174" s="53"/>
      <c r="Q174" s="53"/>
      <c r="R174" s="53"/>
      <c r="S174" s="53"/>
      <c r="T174" s="54"/>
      <c r="U174" s="53"/>
      <c r="W174" s="53"/>
      <c r="X174" s="54"/>
      <c r="Y174" s="55"/>
      <c r="Z174" s="56"/>
      <c r="AA174" s="58"/>
      <c r="AB174" s="58"/>
      <c r="AC174" s="57"/>
      <c r="AD174" s="57"/>
      <c r="AE174" s="57"/>
      <c r="AF174" s="57"/>
      <c r="AG174" s="57"/>
      <c r="AH174" s="58"/>
    </row>
    <row r="175" spans="2:34" s="60" customFormat="1" x14ac:dyDescent="0.35">
      <c r="B175" s="53"/>
      <c r="C175" s="2"/>
      <c r="D175" s="53"/>
      <c r="E175" s="53"/>
      <c r="F175" s="53"/>
      <c r="G175" s="53"/>
      <c r="H175" s="53"/>
      <c r="I175" s="53"/>
      <c r="J175" s="53"/>
      <c r="K175" s="53"/>
      <c r="L175" s="59"/>
      <c r="M175" s="53"/>
      <c r="P175" s="53"/>
      <c r="Q175" s="53"/>
      <c r="R175" s="53"/>
      <c r="S175" s="53"/>
      <c r="T175" s="54"/>
      <c r="U175" s="53"/>
      <c r="W175" s="53"/>
      <c r="X175" s="54"/>
      <c r="Y175" s="55"/>
      <c r="Z175" s="56"/>
      <c r="AA175" s="58"/>
      <c r="AB175" s="58"/>
      <c r="AC175" s="57"/>
      <c r="AD175" s="57"/>
      <c r="AE175" s="57"/>
      <c r="AF175" s="57"/>
      <c r="AG175" s="57"/>
      <c r="AH175" s="58"/>
    </row>
    <row r="176" spans="2:34" s="60" customFormat="1" x14ac:dyDescent="0.35">
      <c r="B176" s="53"/>
      <c r="C176" s="2"/>
      <c r="D176" s="53"/>
      <c r="E176" s="53"/>
      <c r="F176" s="53"/>
      <c r="G176" s="53"/>
      <c r="H176" s="53"/>
      <c r="I176" s="53"/>
      <c r="J176" s="53"/>
      <c r="K176" s="53"/>
      <c r="L176" s="59"/>
      <c r="M176" s="53"/>
      <c r="P176" s="53"/>
      <c r="Q176" s="53"/>
      <c r="R176" s="53"/>
      <c r="S176" s="53"/>
      <c r="T176" s="54"/>
      <c r="U176" s="53"/>
      <c r="W176" s="53"/>
      <c r="X176" s="54"/>
      <c r="Y176" s="55"/>
      <c r="Z176" s="56"/>
      <c r="AA176" s="58"/>
      <c r="AB176" s="58"/>
      <c r="AC176" s="57"/>
      <c r="AD176" s="57"/>
      <c r="AE176" s="57"/>
      <c r="AF176" s="57"/>
      <c r="AG176" s="57"/>
      <c r="AH176" s="58"/>
    </row>
    <row r="177" spans="2:34" s="60" customFormat="1" x14ac:dyDescent="0.35">
      <c r="B177" s="53"/>
      <c r="C177" s="2"/>
      <c r="D177" s="53"/>
      <c r="E177" s="53"/>
      <c r="F177" s="53"/>
      <c r="G177" s="53"/>
      <c r="H177" s="53"/>
      <c r="I177" s="53"/>
      <c r="J177" s="53"/>
      <c r="K177" s="53"/>
      <c r="L177" s="59"/>
      <c r="M177" s="53"/>
      <c r="P177" s="53"/>
      <c r="Q177" s="53"/>
      <c r="R177" s="53"/>
      <c r="S177" s="53"/>
      <c r="T177" s="54"/>
      <c r="U177" s="53"/>
      <c r="W177" s="53"/>
      <c r="X177" s="54"/>
      <c r="Y177" s="55"/>
      <c r="Z177" s="56"/>
      <c r="AA177" s="58"/>
      <c r="AB177" s="58"/>
      <c r="AC177" s="57"/>
      <c r="AD177" s="57"/>
      <c r="AE177" s="57"/>
      <c r="AF177" s="57"/>
      <c r="AG177" s="57"/>
      <c r="AH177" s="58"/>
    </row>
    <row r="178" spans="2:34" s="60" customFormat="1" x14ac:dyDescent="0.35">
      <c r="B178" s="53"/>
      <c r="C178" s="2"/>
      <c r="D178" s="53"/>
      <c r="E178" s="53"/>
      <c r="F178" s="53"/>
      <c r="G178" s="53"/>
      <c r="H178" s="53"/>
      <c r="I178" s="53"/>
      <c r="J178" s="53"/>
      <c r="K178" s="53"/>
      <c r="L178" s="59"/>
      <c r="M178" s="53"/>
      <c r="P178" s="53"/>
      <c r="Q178" s="53"/>
      <c r="R178" s="53"/>
      <c r="S178" s="53"/>
      <c r="T178" s="54"/>
      <c r="U178" s="53"/>
      <c r="W178" s="53"/>
      <c r="X178" s="54"/>
      <c r="Y178" s="55"/>
      <c r="Z178" s="56"/>
      <c r="AA178" s="58"/>
      <c r="AB178" s="58"/>
      <c r="AC178" s="57"/>
      <c r="AD178" s="57"/>
      <c r="AE178" s="57"/>
      <c r="AF178" s="57"/>
      <c r="AG178" s="57"/>
      <c r="AH178" s="58"/>
    </row>
    <row r="179" spans="2:34" s="60" customFormat="1" x14ac:dyDescent="0.35">
      <c r="B179" s="53"/>
      <c r="C179" s="2"/>
      <c r="D179" s="53"/>
      <c r="E179" s="53"/>
      <c r="F179" s="53"/>
      <c r="G179" s="53"/>
      <c r="H179" s="53"/>
      <c r="I179" s="53"/>
      <c r="J179" s="53"/>
      <c r="K179" s="53"/>
      <c r="L179" s="59"/>
      <c r="M179" s="53"/>
      <c r="P179" s="53"/>
      <c r="Q179" s="53"/>
      <c r="R179" s="53"/>
      <c r="S179" s="53"/>
      <c r="T179" s="54"/>
      <c r="U179" s="53"/>
      <c r="W179" s="53"/>
      <c r="X179" s="54"/>
      <c r="Y179" s="55"/>
      <c r="Z179" s="56"/>
      <c r="AA179" s="58"/>
      <c r="AB179" s="58"/>
      <c r="AC179" s="57"/>
      <c r="AD179" s="57"/>
      <c r="AE179" s="57"/>
      <c r="AF179" s="57"/>
      <c r="AG179" s="57"/>
      <c r="AH179" s="58"/>
    </row>
    <row r="180" spans="2:34" s="60" customFormat="1" x14ac:dyDescent="0.35">
      <c r="B180" s="53"/>
      <c r="C180" s="2"/>
      <c r="D180" s="53"/>
      <c r="E180" s="53"/>
      <c r="F180" s="53"/>
      <c r="G180" s="53"/>
      <c r="H180" s="53"/>
      <c r="I180" s="53"/>
      <c r="J180" s="53"/>
      <c r="K180" s="53"/>
      <c r="L180" s="59"/>
      <c r="M180" s="53"/>
      <c r="P180" s="53"/>
      <c r="Q180" s="53"/>
      <c r="R180" s="53"/>
      <c r="S180" s="53"/>
      <c r="T180" s="54"/>
      <c r="U180" s="53"/>
      <c r="W180" s="53"/>
      <c r="X180" s="54"/>
      <c r="Y180" s="55"/>
      <c r="Z180" s="56"/>
      <c r="AA180" s="58"/>
      <c r="AB180" s="58"/>
      <c r="AC180" s="57"/>
      <c r="AD180" s="57"/>
      <c r="AE180" s="57"/>
      <c r="AF180" s="57"/>
      <c r="AG180" s="57"/>
      <c r="AH180" s="58"/>
    </row>
    <row r="181" spans="2:34" s="60" customFormat="1" x14ac:dyDescent="0.35">
      <c r="B181" s="53"/>
      <c r="C181" s="2"/>
      <c r="D181" s="53"/>
      <c r="E181" s="53"/>
      <c r="F181" s="53"/>
      <c r="G181" s="53"/>
      <c r="H181" s="53"/>
      <c r="I181" s="53"/>
      <c r="J181" s="53"/>
      <c r="K181" s="53"/>
      <c r="L181" s="59"/>
      <c r="M181" s="53"/>
      <c r="P181" s="53"/>
      <c r="Q181" s="53"/>
      <c r="R181" s="53"/>
      <c r="S181" s="53"/>
      <c r="T181" s="54"/>
      <c r="U181" s="53"/>
      <c r="W181" s="53"/>
      <c r="X181" s="54"/>
      <c r="Y181" s="55"/>
      <c r="Z181" s="56"/>
      <c r="AA181" s="58"/>
      <c r="AB181" s="58"/>
      <c r="AC181" s="57"/>
      <c r="AD181" s="57"/>
      <c r="AE181" s="57"/>
      <c r="AF181" s="57"/>
      <c r="AG181" s="57"/>
      <c r="AH181" s="58"/>
    </row>
    <row r="182" spans="2:34" s="60" customFormat="1" x14ac:dyDescent="0.35">
      <c r="B182" s="53"/>
      <c r="C182" s="2"/>
      <c r="D182" s="53"/>
      <c r="E182" s="53"/>
      <c r="F182" s="53"/>
      <c r="G182" s="53"/>
      <c r="H182" s="53"/>
      <c r="I182" s="53"/>
      <c r="J182" s="53"/>
      <c r="K182" s="53"/>
      <c r="L182" s="59"/>
      <c r="M182" s="53"/>
      <c r="P182" s="53"/>
      <c r="Q182" s="53"/>
      <c r="R182" s="53"/>
      <c r="S182" s="53"/>
      <c r="T182" s="54"/>
      <c r="U182" s="53"/>
      <c r="W182" s="53"/>
      <c r="X182" s="54"/>
      <c r="Y182" s="55"/>
      <c r="Z182" s="56"/>
      <c r="AA182" s="58"/>
      <c r="AB182" s="58"/>
      <c r="AC182" s="57"/>
      <c r="AD182" s="57"/>
      <c r="AE182" s="57"/>
      <c r="AF182" s="57"/>
      <c r="AG182" s="57"/>
      <c r="AH182" s="58"/>
    </row>
    <row r="183" spans="2:34" s="60" customFormat="1" x14ac:dyDescent="0.35">
      <c r="B183" s="53"/>
      <c r="C183" s="2"/>
      <c r="D183" s="53"/>
      <c r="E183" s="53"/>
      <c r="F183" s="53"/>
      <c r="G183" s="53"/>
      <c r="H183" s="53"/>
      <c r="I183" s="53"/>
      <c r="J183" s="53"/>
      <c r="K183" s="53"/>
      <c r="L183" s="59"/>
      <c r="M183" s="53"/>
      <c r="P183" s="53"/>
      <c r="Q183" s="53"/>
      <c r="R183" s="53"/>
      <c r="S183" s="53"/>
      <c r="T183" s="54"/>
      <c r="U183" s="53"/>
      <c r="W183" s="53"/>
      <c r="X183" s="54"/>
      <c r="Y183" s="55"/>
      <c r="Z183" s="56"/>
      <c r="AA183" s="58"/>
      <c r="AB183" s="58"/>
      <c r="AC183" s="57"/>
      <c r="AD183" s="57"/>
      <c r="AE183" s="57"/>
      <c r="AF183" s="57"/>
      <c r="AG183" s="57"/>
      <c r="AH183" s="58"/>
    </row>
    <row r="184" spans="2:34" s="60" customFormat="1" x14ac:dyDescent="0.35">
      <c r="B184" s="53"/>
      <c r="C184" s="2"/>
      <c r="D184" s="53"/>
      <c r="E184" s="53"/>
      <c r="F184" s="53"/>
      <c r="G184" s="53"/>
      <c r="H184" s="53"/>
      <c r="I184" s="53"/>
      <c r="J184" s="53"/>
      <c r="K184" s="53"/>
      <c r="L184" s="59"/>
      <c r="M184" s="53"/>
      <c r="P184" s="53"/>
      <c r="Q184" s="53"/>
      <c r="R184" s="53"/>
      <c r="S184" s="53"/>
      <c r="T184" s="54"/>
      <c r="U184" s="53"/>
      <c r="W184" s="53"/>
      <c r="X184" s="54"/>
      <c r="Y184" s="55"/>
      <c r="Z184" s="56"/>
      <c r="AA184" s="58"/>
      <c r="AB184" s="58"/>
      <c r="AC184" s="57"/>
      <c r="AD184" s="57"/>
      <c r="AE184" s="57"/>
      <c r="AF184" s="57"/>
      <c r="AG184" s="57"/>
      <c r="AH184" s="58"/>
    </row>
    <row r="185" spans="2:34" s="60" customFormat="1" x14ac:dyDescent="0.35">
      <c r="B185" s="53"/>
      <c r="C185" s="2"/>
      <c r="D185" s="53"/>
      <c r="E185" s="53"/>
      <c r="F185" s="53"/>
      <c r="G185" s="53"/>
      <c r="H185" s="53"/>
      <c r="I185" s="53"/>
      <c r="J185" s="53"/>
      <c r="K185" s="53"/>
      <c r="L185" s="59"/>
      <c r="M185" s="53"/>
      <c r="P185" s="53"/>
      <c r="Q185" s="53"/>
      <c r="R185" s="53"/>
      <c r="S185" s="53"/>
      <c r="T185" s="54"/>
      <c r="U185" s="53"/>
      <c r="W185" s="53"/>
      <c r="X185" s="54"/>
      <c r="Y185" s="55"/>
      <c r="Z185" s="56"/>
      <c r="AA185" s="58"/>
      <c r="AB185" s="58"/>
      <c r="AC185" s="57"/>
      <c r="AD185" s="57"/>
      <c r="AE185" s="57"/>
      <c r="AF185" s="57"/>
      <c r="AG185" s="57"/>
      <c r="AH185" s="58"/>
    </row>
    <row r="186" spans="2:34" s="60" customFormat="1" x14ac:dyDescent="0.35">
      <c r="B186" s="53"/>
      <c r="C186" s="2"/>
      <c r="D186" s="53"/>
      <c r="E186" s="53"/>
      <c r="F186" s="53"/>
      <c r="G186" s="53"/>
      <c r="H186" s="53"/>
      <c r="I186" s="53"/>
      <c r="J186" s="53"/>
      <c r="K186" s="53"/>
      <c r="L186" s="59"/>
      <c r="M186" s="53"/>
      <c r="P186" s="53"/>
      <c r="Q186" s="53"/>
      <c r="R186" s="53"/>
      <c r="S186" s="53"/>
      <c r="T186" s="54"/>
      <c r="U186" s="53"/>
      <c r="W186" s="53"/>
      <c r="X186" s="54"/>
      <c r="Y186" s="55"/>
      <c r="Z186" s="56"/>
      <c r="AA186" s="58"/>
      <c r="AB186" s="58"/>
      <c r="AC186" s="57"/>
      <c r="AD186" s="57"/>
      <c r="AE186" s="57"/>
      <c r="AF186" s="57"/>
      <c r="AG186" s="57"/>
      <c r="AH186" s="58"/>
    </row>
    <row r="187" spans="2:34" s="60" customFormat="1" x14ac:dyDescent="0.35">
      <c r="B187" s="53"/>
      <c r="C187" s="2"/>
      <c r="D187" s="53"/>
      <c r="E187" s="53"/>
      <c r="F187" s="53"/>
      <c r="G187" s="53"/>
      <c r="H187" s="53"/>
      <c r="I187" s="53"/>
      <c r="J187" s="53"/>
      <c r="K187" s="53"/>
      <c r="L187" s="59"/>
      <c r="M187" s="53"/>
      <c r="P187" s="53"/>
      <c r="Q187" s="53"/>
      <c r="R187" s="53"/>
      <c r="S187" s="53"/>
      <c r="T187" s="54"/>
      <c r="U187" s="53"/>
      <c r="W187" s="53"/>
      <c r="X187" s="54"/>
      <c r="Y187" s="55"/>
      <c r="Z187" s="56"/>
      <c r="AA187" s="58"/>
      <c r="AB187" s="58"/>
      <c r="AC187" s="57"/>
      <c r="AD187" s="57"/>
      <c r="AE187" s="57"/>
      <c r="AF187" s="57"/>
      <c r="AG187" s="57"/>
      <c r="AH187" s="58"/>
    </row>
    <row r="188" spans="2:34" s="60" customFormat="1" x14ac:dyDescent="0.35">
      <c r="B188" s="53"/>
      <c r="C188" s="2"/>
      <c r="D188" s="53"/>
      <c r="E188" s="53"/>
      <c r="F188" s="53"/>
      <c r="G188" s="53"/>
      <c r="H188" s="53"/>
      <c r="I188" s="53"/>
      <c r="J188" s="53"/>
      <c r="K188" s="53"/>
      <c r="L188" s="59"/>
      <c r="M188" s="53"/>
      <c r="P188" s="53"/>
      <c r="Q188" s="53"/>
      <c r="R188" s="53"/>
      <c r="S188" s="53"/>
      <c r="T188" s="54"/>
      <c r="U188" s="53"/>
      <c r="W188" s="53"/>
      <c r="X188" s="54"/>
      <c r="Y188" s="55"/>
      <c r="Z188" s="56"/>
      <c r="AA188" s="58"/>
      <c r="AB188" s="58"/>
      <c r="AC188" s="57"/>
      <c r="AD188" s="57"/>
      <c r="AE188" s="57"/>
      <c r="AF188" s="57"/>
      <c r="AG188" s="57"/>
      <c r="AH188" s="58"/>
    </row>
    <row r="189" spans="2:34" s="60" customFormat="1" x14ac:dyDescent="0.35">
      <c r="B189" s="53"/>
      <c r="C189" s="2"/>
      <c r="D189" s="53"/>
      <c r="E189" s="53"/>
      <c r="F189" s="53"/>
      <c r="G189" s="53"/>
      <c r="H189" s="53"/>
      <c r="I189" s="53"/>
      <c r="J189" s="53"/>
      <c r="K189" s="53"/>
      <c r="L189" s="59"/>
      <c r="M189" s="53"/>
      <c r="P189" s="53"/>
      <c r="Q189" s="53"/>
      <c r="R189" s="53"/>
      <c r="S189" s="53"/>
      <c r="T189" s="54"/>
      <c r="U189" s="53"/>
      <c r="W189" s="53"/>
      <c r="X189" s="54"/>
      <c r="Y189" s="55"/>
      <c r="Z189" s="56"/>
      <c r="AA189" s="58"/>
      <c r="AB189" s="58"/>
      <c r="AC189" s="57"/>
      <c r="AD189" s="57"/>
      <c r="AE189" s="57"/>
      <c r="AF189" s="57"/>
      <c r="AG189" s="57"/>
      <c r="AH189" s="58"/>
    </row>
    <row r="190" spans="2:34" s="60" customFormat="1" x14ac:dyDescent="0.35">
      <c r="B190" s="53"/>
      <c r="C190" s="2"/>
      <c r="D190" s="53"/>
      <c r="E190" s="53"/>
      <c r="F190" s="53"/>
      <c r="G190" s="53"/>
      <c r="H190" s="53"/>
      <c r="I190" s="53"/>
      <c r="J190" s="53"/>
      <c r="K190" s="53"/>
      <c r="L190" s="59"/>
      <c r="M190" s="53"/>
      <c r="P190" s="53"/>
      <c r="Q190" s="53"/>
      <c r="R190" s="53"/>
      <c r="S190" s="53"/>
      <c r="T190" s="54"/>
      <c r="U190" s="53"/>
      <c r="W190" s="53"/>
      <c r="X190" s="54"/>
      <c r="Y190" s="55"/>
      <c r="Z190" s="56"/>
      <c r="AA190" s="58"/>
      <c r="AB190" s="58"/>
      <c r="AC190" s="57"/>
      <c r="AD190" s="57"/>
      <c r="AE190" s="57"/>
      <c r="AF190" s="57"/>
      <c r="AG190" s="57"/>
      <c r="AH190" s="58"/>
    </row>
    <row r="191" spans="2:34" s="60" customFormat="1" x14ac:dyDescent="0.35">
      <c r="B191" s="53"/>
      <c r="C191" s="2"/>
      <c r="D191" s="53"/>
      <c r="E191" s="53"/>
      <c r="F191" s="53"/>
      <c r="G191" s="53"/>
      <c r="H191" s="53"/>
      <c r="I191" s="53"/>
      <c r="J191" s="53"/>
      <c r="K191" s="53"/>
      <c r="L191" s="59"/>
      <c r="M191" s="53"/>
      <c r="P191" s="53"/>
      <c r="Q191" s="53"/>
      <c r="R191" s="53"/>
      <c r="S191" s="53"/>
      <c r="T191" s="54"/>
      <c r="U191" s="53"/>
      <c r="W191" s="53"/>
      <c r="X191" s="54"/>
      <c r="Y191" s="55"/>
      <c r="Z191" s="56"/>
      <c r="AA191" s="58"/>
      <c r="AB191" s="58"/>
      <c r="AC191" s="57"/>
      <c r="AD191" s="57"/>
      <c r="AE191" s="57"/>
      <c r="AF191" s="57"/>
      <c r="AG191" s="57"/>
      <c r="AH191" s="58"/>
    </row>
    <row r="192" spans="2:34" s="60" customFormat="1" x14ac:dyDescent="0.35">
      <c r="B192" s="53"/>
      <c r="C192" s="2"/>
      <c r="D192" s="53"/>
      <c r="E192" s="53"/>
      <c r="F192" s="53"/>
      <c r="G192" s="53"/>
      <c r="H192" s="53"/>
      <c r="I192" s="53"/>
      <c r="J192" s="53"/>
      <c r="K192" s="53"/>
      <c r="L192" s="59"/>
      <c r="M192" s="53"/>
      <c r="P192" s="53"/>
      <c r="Q192" s="53"/>
      <c r="R192" s="53"/>
      <c r="S192" s="53"/>
      <c r="T192" s="54"/>
      <c r="U192" s="53"/>
      <c r="W192" s="53"/>
      <c r="X192" s="54"/>
      <c r="Y192" s="55"/>
      <c r="Z192" s="56"/>
      <c r="AA192" s="58"/>
      <c r="AB192" s="58"/>
      <c r="AC192" s="57"/>
      <c r="AD192" s="57"/>
      <c r="AE192" s="57"/>
      <c r="AF192" s="57"/>
      <c r="AG192" s="57"/>
      <c r="AH192" s="58"/>
    </row>
    <row r="193" spans="2:34" s="60" customFormat="1" x14ac:dyDescent="0.35">
      <c r="B193" s="53"/>
      <c r="C193" s="2"/>
      <c r="D193" s="53"/>
      <c r="E193" s="53"/>
      <c r="F193" s="53"/>
      <c r="G193" s="53"/>
      <c r="H193" s="53"/>
      <c r="I193" s="53"/>
      <c r="J193" s="53"/>
      <c r="K193" s="53"/>
      <c r="L193" s="59"/>
      <c r="M193" s="53"/>
      <c r="P193" s="53"/>
      <c r="Q193" s="53"/>
      <c r="R193" s="53"/>
      <c r="S193" s="53"/>
      <c r="T193" s="54"/>
      <c r="U193" s="53"/>
      <c r="W193" s="53"/>
      <c r="X193" s="54"/>
      <c r="Y193" s="55"/>
      <c r="Z193" s="56"/>
      <c r="AA193" s="58"/>
      <c r="AB193" s="58"/>
      <c r="AC193" s="57"/>
      <c r="AD193" s="57"/>
      <c r="AE193" s="57"/>
      <c r="AF193" s="57"/>
      <c r="AG193" s="57"/>
      <c r="AH193" s="58"/>
    </row>
    <row r="194" spans="2:34" s="60" customFormat="1" x14ac:dyDescent="0.35">
      <c r="B194" s="53"/>
      <c r="C194" s="2"/>
      <c r="D194" s="53"/>
      <c r="E194" s="53"/>
      <c r="F194" s="53"/>
      <c r="G194" s="53"/>
      <c r="H194" s="53"/>
      <c r="I194" s="53"/>
      <c r="J194" s="53"/>
      <c r="K194" s="53"/>
      <c r="L194" s="59"/>
      <c r="M194" s="53"/>
      <c r="P194" s="53"/>
      <c r="Q194" s="53"/>
      <c r="R194" s="53"/>
      <c r="S194" s="53"/>
      <c r="T194" s="54"/>
      <c r="U194" s="53"/>
      <c r="W194" s="53"/>
      <c r="X194" s="54"/>
      <c r="Y194" s="55"/>
      <c r="Z194" s="56"/>
      <c r="AA194" s="58"/>
      <c r="AB194" s="58"/>
      <c r="AC194" s="57"/>
      <c r="AD194" s="57"/>
      <c r="AE194" s="57"/>
      <c r="AF194" s="57"/>
      <c r="AG194" s="57"/>
      <c r="AH194" s="58"/>
    </row>
    <row r="195" spans="2:34" s="60" customFormat="1" x14ac:dyDescent="0.35">
      <c r="B195" s="53"/>
      <c r="C195" s="2"/>
      <c r="D195" s="53"/>
      <c r="E195" s="53"/>
      <c r="F195" s="53"/>
      <c r="G195" s="53"/>
      <c r="H195" s="53"/>
      <c r="I195" s="53"/>
      <c r="J195" s="53"/>
      <c r="K195" s="53"/>
      <c r="L195" s="59"/>
      <c r="M195" s="53"/>
      <c r="P195" s="53"/>
      <c r="Q195" s="53"/>
      <c r="R195" s="53"/>
      <c r="S195" s="53"/>
      <c r="T195" s="54"/>
      <c r="U195" s="53"/>
      <c r="W195" s="53"/>
      <c r="X195" s="54"/>
      <c r="Y195" s="55"/>
      <c r="Z195" s="56"/>
      <c r="AA195" s="58"/>
      <c r="AB195" s="58"/>
      <c r="AC195" s="57"/>
      <c r="AD195" s="57"/>
      <c r="AE195" s="57"/>
      <c r="AF195" s="57"/>
      <c r="AG195" s="57"/>
      <c r="AH195" s="58"/>
    </row>
    <row r="196" spans="2:34" s="60" customFormat="1" x14ac:dyDescent="0.35">
      <c r="B196" s="53"/>
      <c r="C196" s="2"/>
      <c r="D196" s="53"/>
      <c r="E196" s="53"/>
      <c r="F196" s="53"/>
      <c r="G196" s="53"/>
      <c r="H196" s="53"/>
      <c r="I196" s="53"/>
      <c r="J196" s="53"/>
      <c r="K196" s="53"/>
      <c r="L196" s="59"/>
      <c r="M196" s="53"/>
      <c r="P196" s="53"/>
      <c r="Q196" s="53"/>
      <c r="R196" s="53"/>
      <c r="S196" s="53"/>
      <c r="T196" s="54"/>
      <c r="U196" s="53"/>
      <c r="W196" s="53"/>
      <c r="X196" s="54"/>
      <c r="Y196" s="55"/>
      <c r="Z196" s="56"/>
      <c r="AA196" s="58"/>
      <c r="AB196" s="58"/>
      <c r="AC196" s="57"/>
      <c r="AD196" s="57"/>
      <c r="AE196" s="57"/>
      <c r="AF196" s="57"/>
      <c r="AG196" s="57"/>
      <c r="AH196" s="58"/>
    </row>
    <row r="197" spans="2:34" s="60" customFormat="1" x14ac:dyDescent="0.35">
      <c r="B197" s="53"/>
      <c r="C197" s="2"/>
      <c r="D197" s="53"/>
      <c r="E197" s="53"/>
      <c r="F197" s="53"/>
      <c r="G197" s="53"/>
      <c r="H197" s="53"/>
      <c r="I197" s="53"/>
      <c r="J197" s="53"/>
      <c r="K197" s="53"/>
      <c r="L197" s="59"/>
      <c r="M197" s="53"/>
      <c r="P197" s="53"/>
      <c r="Q197" s="53"/>
      <c r="R197" s="53"/>
      <c r="S197" s="53"/>
      <c r="T197" s="54"/>
      <c r="U197" s="53"/>
      <c r="W197" s="53"/>
      <c r="X197" s="54"/>
      <c r="Y197" s="55"/>
      <c r="Z197" s="56"/>
      <c r="AA197" s="58"/>
      <c r="AB197" s="58"/>
      <c r="AC197" s="57"/>
      <c r="AD197" s="57"/>
      <c r="AE197" s="57"/>
      <c r="AF197" s="57"/>
      <c r="AG197" s="57"/>
      <c r="AH197" s="58"/>
    </row>
    <row r="198" spans="2:34" s="60" customFormat="1" x14ac:dyDescent="0.35">
      <c r="B198" s="53"/>
      <c r="C198" s="2"/>
      <c r="D198" s="53"/>
      <c r="E198" s="53"/>
      <c r="F198" s="53"/>
      <c r="G198" s="53"/>
      <c r="H198" s="53"/>
      <c r="I198" s="53"/>
      <c r="J198" s="53"/>
      <c r="K198" s="53"/>
      <c r="L198" s="59"/>
      <c r="M198" s="53"/>
      <c r="P198" s="53"/>
      <c r="Q198" s="53"/>
      <c r="R198" s="53"/>
      <c r="S198" s="53"/>
      <c r="T198" s="54"/>
      <c r="U198" s="53"/>
      <c r="W198" s="53"/>
      <c r="X198" s="54"/>
      <c r="Y198" s="55"/>
      <c r="Z198" s="56"/>
      <c r="AA198" s="58"/>
      <c r="AB198" s="58"/>
      <c r="AC198" s="57"/>
      <c r="AD198" s="57"/>
      <c r="AE198" s="57"/>
      <c r="AF198" s="57"/>
      <c r="AG198" s="57"/>
      <c r="AH198" s="58"/>
    </row>
    <row r="199" spans="2:34" s="60" customFormat="1" x14ac:dyDescent="0.35">
      <c r="B199" s="53"/>
      <c r="C199" s="2"/>
      <c r="D199" s="53"/>
      <c r="E199" s="53"/>
      <c r="F199" s="53"/>
      <c r="G199" s="53"/>
      <c r="H199" s="53"/>
      <c r="I199" s="53"/>
      <c r="J199" s="53"/>
      <c r="K199" s="53"/>
      <c r="L199" s="59"/>
      <c r="M199" s="53"/>
      <c r="P199" s="53"/>
      <c r="Q199" s="53"/>
      <c r="R199" s="53"/>
      <c r="S199" s="53"/>
      <c r="T199" s="54"/>
      <c r="U199" s="53"/>
      <c r="W199" s="53"/>
      <c r="X199" s="54"/>
      <c r="Y199" s="55"/>
      <c r="Z199" s="56"/>
      <c r="AA199" s="58"/>
      <c r="AB199" s="58"/>
      <c r="AC199" s="57"/>
      <c r="AD199" s="57"/>
      <c r="AE199" s="57"/>
      <c r="AF199" s="57"/>
      <c r="AG199" s="57"/>
      <c r="AH199" s="58"/>
    </row>
    <row r="200" spans="2:34" s="60" customFormat="1" x14ac:dyDescent="0.35">
      <c r="B200" s="53"/>
      <c r="C200" s="2"/>
      <c r="D200" s="53"/>
      <c r="E200" s="53"/>
      <c r="F200" s="53"/>
      <c r="G200" s="53"/>
      <c r="H200" s="53"/>
      <c r="I200" s="53"/>
      <c r="J200" s="53"/>
      <c r="K200" s="53"/>
      <c r="L200" s="59"/>
      <c r="M200" s="53"/>
      <c r="P200" s="53"/>
      <c r="Q200" s="53"/>
      <c r="R200" s="53"/>
      <c r="S200" s="53"/>
      <c r="T200" s="54"/>
      <c r="U200" s="53"/>
      <c r="W200" s="53"/>
      <c r="X200" s="54"/>
      <c r="Y200" s="55"/>
      <c r="Z200" s="56"/>
      <c r="AA200" s="58"/>
      <c r="AB200" s="58"/>
      <c r="AC200" s="57"/>
      <c r="AD200" s="57"/>
      <c r="AE200" s="57"/>
      <c r="AF200" s="57"/>
      <c r="AG200" s="57"/>
      <c r="AH200" s="58"/>
    </row>
    <row r="201" spans="2:34" s="60" customFormat="1" x14ac:dyDescent="0.35">
      <c r="B201" s="53"/>
      <c r="C201" s="2"/>
      <c r="D201" s="53"/>
      <c r="E201" s="53"/>
      <c r="F201" s="53"/>
      <c r="G201" s="53"/>
      <c r="H201" s="53"/>
      <c r="I201" s="53"/>
      <c r="J201" s="53"/>
      <c r="K201" s="53"/>
      <c r="L201" s="59"/>
      <c r="M201" s="53"/>
      <c r="P201" s="53"/>
      <c r="Q201" s="53"/>
      <c r="R201" s="53"/>
      <c r="S201" s="53"/>
      <c r="T201" s="54"/>
      <c r="U201" s="53"/>
      <c r="W201" s="53"/>
      <c r="X201" s="54"/>
      <c r="Y201" s="55"/>
      <c r="Z201" s="56"/>
      <c r="AA201" s="58"/>
      <c r="AB201" s="58"/>
      <c r="AC201" s="57"/>
      <c r="AD201" s="57"/>
      <c r="AE201" s="57"/>
      <c r="AF201" s="57"/>
      <c r="AG201" s="57"/>
      <c r="AH201" s="58"/>
    </row>
    <row r="202" spans="2:34" s="60" customFormat="1" x14ac:dyDescent="0.35">
      <c r="B202" s="53"/>
      <c r="C202" s="2"/>
      <c r="D202" s="53"/>
      <c r="E202" s="53"/>
      <c r="F202" s="53"/>
      <c r="G202" s="53"/>
      <c r="H202" s="53"/>
      <c r="I202" s="53"/>
      <c r="J202" s="53"/>
      <c r="K202" s="53"/>
      <c r="L202" s="59"/>
      <c r="M202" s="53"/>
      <c r="P202" s="53"/>
      <c r="Q202" s="53"/>
      <c r="R202" s="53"/>
      <c r="S202" s="53"/>
      <c r="T202" s="54"/>
      <c r="U202" s="53"/>
      <c r="W202" s="53"/>
      <c r="X202" s="54"/>
      <c r="Y202" s="55"/>
      <c r="Z202" s="56"/>
      <c r="AA202" s="58"/>
      <c r="AB202" s="58"/>
      <c r="AC202" s="57"/>
      <c r="AD202" s="57"/>
      <c r="AE202" s="57"/>
      <c r="AF202" s="57"/>
      <c r="AG202" s="57"/>
      <c r="AH202" s="58"/>
    </row>
    <row r="203" spans="2:34" s="60" customFormat="1" x14ac:dyDescent="0.35">
      <c r="B203" s="53"/>
      <c r="C203" s="2"/>
      <c r="D203" s="53"/>
      <c r="E203" s="53"/>
      <c r="F203" s="53"/>
      <c r="G203" s="53"/>
      <c r="H203" s="53"/>
      <c r="I203" s="53"/>
      <c r="J203" s="53"/>
      <c r="K203" s="53"/>
      <c r="L203" s="59"/>
      <c r="M203" s="53"/>
      <c r="P203" s="53"/>
      <c r="Q203" s="53"/>
      <c r="R203" s="53"/>
      <c r="S203" s="53"/>
      <c r="T203" s="54"/>
      <c r="U203" s="53"/>
      <c r="W203" s="53"/>
      <c r="X203" s="54"/>
      <c r="Y203" s="55"/>
      <c r="Z203" s="56"/>
      <c r="AA203" s="58"/>
      <c r="AB203" s="58"/>
      <c r="AC203" s="57"/>
      <c r="AD203" s="57"/>
      <c r="AE203" s="57"/>
      <c r="AF203" s="57"/>
      <c r="AG203" s="57"/>
      <c r="AH203" s="58"/>
    </row>
    <row r="204" spans="2:34" s="60" customFormat="1" x14ac:dyDescent="0.35">
      <c r="B204" s="53"/>
      <c r="C204" s="2"/>
      <c r="D204" s="53"/>
      <c r="E204" s="53"/>
      <c r="F204" s="53"/>
      <c r="G204" s="53"/>
      <c r="H204" s="53"/>
      <c r="I204" s="53"/>
      <c r="J204" s="53"/>
      <c r="K204" s="53"/>
      <c r="L204" s="59"/>
      <c r="M204" s="53"/>
      <c r="P204" s="53"/>
      <c r="Q204" s="53"/>
      <c r="R204" s="53"/>
      <c r="S204" s="53"/>
      <c r="T204" s="54"/>
      <c r="U204" s="53"/>
      <c r="W204" s="53"/>
      <c r="X204" s="54"/>
      <c r="Y204" s="55"/>
      <c r="Z204" s="56"/>
      <c r="AA204" s="58"/>
      <c r="AB204" s="58"/>
      <c r="AC204" s="57"/>
      <c r="AD204" s="57"/>
      <c r="AE204" s="57"/>
      <c r="AF204" s="57"/>
      <c r="AG204" s="57"/>
      <c r="AH204" s="58"/>
    </row>
    <row r="205" spans="2:34" s="60" customFormat="1" x14ac:dyDescent="0.35">
      <c r="B205" s="53"/>
      <c r="C205" s="2"/>
      <c r="D205" s="53"/>
      <c r="E205" s="53"/>
      <c r="F205" s="53"/>
      <c r="G205" s="53"/>
      <c r="H205" s="53"/>
      <c r="I205" s="53"/>
      <c r="J205" s="53"/>
      <c r="K205" s="53"/>
      <c r="L205" s="59"/>
      <c r="M205" s="53"/>
      <c r="P205" s="53"/>
      <c r="Q205" s="53"/>
      <c r="R205" s="53"/>
      <c r="S205" s="53"/>
      <c r="T205" s="54"/>
      <c r="U205" s="53"/>
      <c r="W205" s="53"/>
      <c r="X205" s="54"/>
      <c r="Y205" s="55"/>
      <c r="Z205" s="56"/>
      <c r="AA205" s="58"/>
      <c r="AB205" s="58"/>
      <c r="AC205" s="57"/>
      <c r="AD205" s="57"/>
      <c r="AE205" s="57"/>
      <c r="AF205" s="57"/>
      <c r="AG205" s="57"/>
      <c r="AH205" s="58"/>
    </row>
    <row r="206" spans="2:34" s="60" customFormat="1" x14ac:dyDescent="0.35">
      <c r="B206" s="53"/>
      <c r="C206" s="2"/>
      <c r="D206" s="53"/>
      <c r="E206" s="53"/>
      <c r="F206" s="53"/>
      <c r="G206" s="53"/>
      <c r="H206" s="53"/>
      <c r="I206" s="53"/>
      <c r="J206" s="53"/>
      <c r="K206" s="53"/>
      <c r="L206" s="59"/>
      <c r="M206" s="53"/>
      <c r="P206" s="53"/>
      <c r="Q206" s="53"/>
      <c r="R206" s="53"/>
      <c r="S206" s="53"/>
      <c r="T206" s="54"/>
      <c r="U206" s="53"/>
      <c r="W206" s="53"/>
      <c r="X206" s="54"/>
      <c r="Y206" s="55"/>
      <c r="Z206" s="56"/>
      <c r="AA206" s="58"/>
      <c r="AB206" s="58"/>
      <c r="AC206" s="57"/>
      <c r="AD206" s="57"/>
      <c r="AE206" s="57"/>
      <c r="AF206" s="57"/>
      <c r="AG206" s="57"/>
      <c r="AH206" s="58"/>
    </row>
    <row r="207" spans="2:34" s="60" customFormat="1" x14ac:dyDescent="0.35">
      <c r="B207" s="53"/>
      <c r="C207" s="2"/>
      <c r="D207" s="53"/>
      <c r="E207" s="53"/>
      <c r="F207" s="53"/>
      <c r="G207" s="53"/>
      <c r="H207" s="53"/>
      <c r="I207" s="53"/>
      <c r="J207" s="53"/>
      <c r="K207" s="53"/>
      <c r="L207" s="59"/>
      <c r="M207" s="53"/>
      <c r="P207" s="53"/>
      <c r="Q207" s="53"/>
      <c r="R207" s="53"/>
      <c r="S207" s="53"/>
      <c r="T207" s="54"/>
      <c r="U207" s="53"/>
      <c r="W207" s="53"/>
      <c r="X207" s="54"/>
      <c r="Y207" s="55"/>
      <c r="Z207" s="56"/>
      <c r="AA207" s="58"/>
      <c r="AB207" s="58"/>
      <c r="AC207" s="57"/>
      <c r="AD207" s="57"/>
      <c r="AE207" s="57"/>
      <c r="AF207" s="57"/>
      <c r="AG207" s="57"/>
      <c r="AH207" s="58"/>
    </row>
    <row r="208" spans="2:34" s="60" customFormat="1" x14ac:dyDescent="0.35">
      <c r="B208" s="53"/>
      <c r="C208" s="2"/>
      <c r="D208" s="53"/>
      <c r="E208" s="53"/>
      <c r="F208" s="53"/>
      <c r="G208" s="53"/>
      <c r="H208" s="53"/>
      <c r="I208" s="53"/>
      <c r="J208" s="53"/>
      <c r="K208" s="53"/>
      <c r="L208" s="59"/>
      <c r="M208" s="53"/>
      <c r="P208" s="53"/>
      <c r="Q208" s="53"/>
      <c r="R208" s="53"/>
      <c r="S208" s="53"/>
      <c r="T208" s="54"/>
      <c r="U208" s="53"/>
      <c r="W208" s="53"/>
      <c r="X208" s="54"/>
      <c r="Y208" s="55"/>
      <c r="Z208" s="56"/>
      <c r="AA208" s="58"/>
      <c r="AB208" s="58"/>
      <c r="AC208" s="57"/>
      <c r="AD208" s="57"/>
      <c r="AE208" s="57"/>
      <c r="AF208" s="57"/>
      <c r="AG208" s="57"/>
      <c r="AH208" s="58"/>
    </row>
    <row r="209" spans="2:34" s="60" customFormat="1" x14ac:dyDescent="0.35">
      <c r="B209" s="53"/>
      <c r="C209" s="2"/>
      <c r="D209" s="53"/>
      <c r="E209" s="53"/>
      <c r="F209" s="53"/>
      <c r="G209" s="53"/>
      <c r="H209" s="53"/>
      <c r="I209" s="53"/>
      <c r="J209" s="53"/>
      <c r="K209" s="53"/>
      <c r="L209" s="59"/>
      <c r="M209" s="53"/>
      <c r="P209" s="53"/>
      <c r="Q209" s="53"/>
      <c r="R209" s="53"/>
      <c r="S209" s="53"/>
      <c r="T209" s="54"/>
      <c r="U209" s="53"/>
      <c r="W209" s="53"/>
      <c r="X209" s="54"/>
      <c r="Y209" s="55"/>
      <c r="Z209" s="56"/>
      <c r="AA209" s="58"/>
      <c r="AB209" s="58"/>
      <c r="AC209" s="57"/>
      <c r="AD209" s="57"/>
      <c r="AE209" s="57"/>
      <c r="AF209" s="57"/>
      <c r="AG209" s="57"/>
      <c r="AH209" s="58"/>
    </row>
    <row r="210" spans="2:34" s="60" customFormat="1" x14ac:dyDescent="0.35">
      <c r="B210" s="53"/>
      <c r="C210" s="2"/>
      <c r="D210" s="53"/>
      <c r="E210" s="53"/>
      <c r="F210" s="53"/>
      <c r="G210" s="53"/>
      <c r="H210" s="53"/>
      <c r="I210" s="53"/>
      <c r="J210" s="53"/>
      <c r="K210" s="53"/>
      <c r="L210" s="59"/>
      <c r="M210" s="53"/>
      <c r="P210" s="53"/>
      <c r="Q210" s="53"/>
      <c r="R210" s="53"/>
      <c r="S210" s="53"/>
      <c r="T210" s="54"/>
      <c r="U210" s="53"/>
      <c r="W210" s="53"/>
      <c r="X210" s="54"/>
      <c r="Y210" s="55"/>
      <c r="Z210" s="56"/>
      <c r="AA210" s="58"/>
      <c r="AB210" s="58"/>
      <c r="AC210" s="57"/>
      <c r="AD210" s="57"/>
      <c r="AE210" s="57"/>
      <c r="AF210" s="57"/>
      <c r="AG210" s="57"/>
      <c r="AH210" s="58"/>
    </row>
    <row r="211" spans="2:34" s="60" customFormat="1" x14ac:dyDescent="0.35">
      <c r="B211" s="53"/>
      <c r="C211" s="2"/>
      <c r="D211" s="53"/>
      <c r="E211" s="53"/>
      <c r="F211" s="53"/>
      <c r="G211" s="53"/>
      <c r="H211" s="53"/>
      <c r="I211" s="53"/>
      <c r="J211" s="53"/>
      <c r="K211" s="53"/>
      <c r="L211" s="59"/>
      <c r="M211" s="53"/>
      <c r="P211" s="53"/>
      <c r="Q211" s="53"/>
      <c r="R211" s="53"/>
      <c r="S211" s="53"/>
      <c r="T211" s="54"/>
      <c r="U211" s="53"/>
      <c r="W211" s="53"/>
      <c r="X211" s="54"/>
      <c r="Y211" s="55"/>
      <c r="Z211" s="56"/>
      <c r="AA211" s="58"/>
      <c r="AB211" s="58"/>
      <c r="AC211" s="57"/>
      <c r="AD211" s="57"/>
      <c r="AE211" s="57"/>
      <c r="AF211" s="57"/>
      <c r="AG211" s="57"/>
      <c r="AH211" s="58"/>
    </row>
    <row r="212" spans="2:34" s="60" customFormat="1" x14ac:dyDescent="0.35">
      <c r="B212" s="53"/>
      <c r="C212" s="2"/>
      <c r="D212" s="53"/>
      <c r="E212" s="53"/>
      <c r="F212" s="53"/>
      <c r="G212" s="53"/>
      <c r="H212" s="53"/>
      <c r="I212" s="53"/>
      <c r="J212" s="53"/>
      <c r="K212" s="53"/>
      <c r="L212" s="59"/>
      <c r="M212" s="53"/>
      <c r="P212" s="53"/>
      <c r="Q212" s="53"/>
      <c r="R212" s="53"/>
      <c r="S212" s="53"/>
      <c r="T212" s="54"/>
      <c r="U212" s="53"/>
      <c r="W212" s="53"/>
      <c r="X212" s="54"/>
      <c r="Y212" s="55"/>
      <c r="Z212" s="56"/>
      <c r="AA212" s="58"/>
      <c r="AB212" s="58"/>
      <c r="AC212" s="57"/>
      <c r="AD212" s="57"/>
      <c r="AE212" s="57"/>
      <c r="AF212" s="57"/>
      <c r="AG212" s="57"/>
      <c r="AH212" s="58"/>
    </row>
    <row r="213" spans="2:34" s="60" customFormat="1" x14ac:dyDescent="0.35">
      <c r="B213" s="53"/>
      <c r="C213" s="2"/>
      <c r="D213" s="53"/>
      <c r="E213" s="53"/>
      <c r="F213" s="53"/>
      <c r="G213" s="53"/>
      <c r="H213" s="53"/>
      <c r="I213" s="53"/>
      <c r="J213" s="53"/>
      <c r="K213" s="53"/>
      <c r="L213" s="59"/>
      <c r="M213" s="53"/>
      <c r="P213" s="53"/>
      <c r="Q213" s="53"/>
      <c r="R213" s="53"/>
      <c r="S213" s="53"/>
      <c r="T213" s="54"/>
      <c r="U213" s="53"/>
      <c r="W213" s="53"/>
      <c r="X213" s="54"/>
      <c r="Y213" s="55"/>
      <c r="Z213" s="56"/>
      <c r="AA213" s="58"/>
      <c r="AB213" s="58"/>
      <c r="AC213" s="57"/>
      <c r="AD213" s="57"/>
      <c r="AE213" s="57"/>
      <c r="AF213" s="57"/>
      <c r="AG213" s="57"/>
      <c r="AH213" s="58"/>
    </row>
    <row r="214" spans="2:34" s="60" customFormat="1" x14ac:dyDescent="0.35">
      <c r="B214" s="53"/>
      <c r="C214" s="2"/>
      <c r="D214" s="53"/>
      <c r="E214" s="53"/>
      <c r="F214" s="53"/>
      <c r="G214" s="53"/>
      <c r="H214" s="53"/>
      <c r="I214" s="53"/>
      <c r="J214" s="53"/>
      <c r="K214" s="53"/>
      <c r="L214" s="59"/>
      <c r="M214" s="53"/>
      <c r="P214" s="53"/>
      <c r="Q214" s="53"/>
      <c r="R214" s="53"/>
      <c r="S214" s="53"/>
      <c r="T214" s="54"/>
      <c r="U214" s="53"/>
      <c r="W214" s="53"/>
      <c r="X214" s="54"/>
      <c r="Y214" s="55"/>
      <c r="Z214" s="56"/>
      <c r="AA214" s="58"/>
      <c r="AB214" s="58"/>
      <c r="AC214" s="57"/>
      <c r="AD214" s="57"/>
      <c r="AE214" s="57"/>
      <c r="AF214" s="57"/>
      <c r="AG214" s="57"/>
      <c r="AH214" s="58"/>
    </row>
    <row r="215" spans="2:34" s="60" customFormat="1" x14ac:dyDescent="0.35">
      <c r="B215" s="53"/>
      <c r="C215" s="2"/>
      <c r="D215" s="53"/>
      <c r="E215" s="53"/>
      <c r="F215" s="53"/>
      <c r="G215" s="53"/>
      <c r="H215" s="53"/>
      <c r="I215" s="53"/>
      <c r="J215" s="53"/>
      <c r="K215" s="53"/>
      <c r="L215" s="59"/>
      <c r="M215" s="53"/>
      <c r="P215" s="53"/>
      <c r="Q215" s="53"/>
      <c r="R215" s="53"/>
      <c r="S215" s="53"/>
      <c r="T215" s="54"/>
      <c r="U215" s="53"/>
      <c r="W215" s="53"/>
      <c r="X215" s="54"/>
      <c r="Y215" s="55"/>
      <c r="Z215" s="56"/>
      <c r="AA215" s="58"/>
      <c r="AB215" s="58"/>
      <c r="AC215" s="57"/>
      <c r="AD215" s="57"/>
      <c r="AE215" s="57"/>
      <c r="AF215" s="57"/>
      <c r="AG215" s="57"/>
      <c r="AH215" s="58"/>
    </row>
    <row r="216" spans="2:34" s="60" customFormat="1" x14ac:dyDescent="0.35">
      <c r="B216" s="53"/>
      <c r="C216" s="2"/>
      <c r="D216" s="53"/>
      <c r="E216" s="53"/>
      <c r="F216" s="53"/>
      <c r="G216" s="53"/>
      <c r="H216" s="53"/>
      <c r="I216" s="53"/>
      <c r="J216" s="53"/>
      <c r="K216" s="53"/>
      <c r="L216" s="59"/>
      <c r="M216" s="53"/>
      <c r="P216" s="53"/>
      <c r="Q216" s="53"/>
      <c r="R216" s="53"/>
      <c r="S216" s="53"/>
      <c r="T216" s="54"/>
      <c r="U216" s="53"/>
      <c r="W216" s="53"/>
      <c r="X216" s="54"/>
      <c r="Y216" s="55"/>
      <c r="Z216" s="56"/>
      <c r="AA216" s="58"/>
      <c r="AB216" s="58"/>
      <c r="AC216" s="57"/>
      <c r="AD216" s="57"/>
      <c r="AE216" s="57"/>
      <c r="AF216" s="57"/>
      <c r="AG216" s="57"/>
      <c r="AH216" s="58"/>
    </row>
    <row r="217" spans="2:34" s="60" customFormat="1" x14ac:dyDescent="0.35">
      <c r="B217" s="53"/>
      <c r="C217" s="2"/>
      <c r="D217" s="53"/>
      <c r="E217" s="53"/>
      <c r="F217" s="53"/>
      <c r="G217" s="53"/>
      <c r="H217" s="53"/>
      <c r="I217" s="53"/>
      <c r="J217" s="53"/>
      <c r="K217" s="53"/>
      <c r="L217" s="59"/>
      <c r="M217" s="53"/>
      <c r="P217" s="53"/>
      <c r="Q217" s="53"/>
      <c r="R217" s="53"/>
      <c r="S217" s="53"/>
      <c r="T217" s="54"/>
      <c r="U217" s="53"/>
      <c r="W217" s="53"/>
      <c r="X217" s="54"/>
      <c r="Y217" s="55"/>
      <c r="Z217" s="56"/>
      <c r="AA217" s="58"/>
      <c r="AB217" s="58"/>
      <c r="AC217" s="57"/>
      <c r="AD217" s="57"/>
      <c r="AE217" s="57"/>
      <c r="AF217" s="57"/>
      <c r="AG217" s="57"/>
      <c r="AH217" s="58"/>
    </row>
    <row r="218" spans="2:34" s="60" customFormat="1" x14ac:dyDescent="0.35">
      <c r="B218" s="53"/>
      <c r="C218" s="2"/>
      <c r="D218" s="53"/>
      <c r="E218" s="53"/>
      <c r="F218" s="53"/>
      <c r="G218" s="53"/>
      <c r="H218" s="53"/>
      <c r="I218" s="53"/>
      <c r="J218" s="53"/>
      <c r="K218" s="53"/>
      <c r="L218" s="59"/>
      <c r="M218" s="53"/>
      <c r="P218" s="53"/>
      <c r="Q218" s="53"/>
      <c r="R218" s="53"/>
      <c r="S218" s="53"/>
      <c r="T218" s="54"/>
      <c r="U218" s="53"/>
      <c r="W218" s="53"/>
      <c r="X218" s="54"/>
      <c r="Y218" s="55"/>
      <c r="Z218" s="56"/>
      <c r="AA218" s="58"/>
      <c r="AB218" s="58"/>
      <c r="AC218" s="57"/>
      <c r="AD218" s="57"/>
      <c r="AE218" s="57"/>
      <c r="AF218" s="57"/>
      <c r="AG218" s="57"/>
      <c r="AH218" s="58"/>
    </row>
    <row r="219" spans="2:34" s="60" customFormat="1" x14ac:dyDescent="0.35">
      <c r="B219" s="53"/>
      <c r="C219" s="2"/>
      <c r="D219" s="53"/>
      <c r="E219" s="53"/>
      <c r="F219" s="53"/>
      <c r="G219" s="53"/>
      <c r="H219" s="53"/>
      <c r="I219" s="53"/>
      <c r="J219" s="53"/>
      <c r="K219" s="53"/>
      <c r="L219" s="59"/>
      <c r="M219" s="53"/>
      <c r="P219" s="53"/>
      <c r="Q219" s="53"/>
      <c r="R219" s="53"/>
      <c r="S219" s="53"/>
      <c r="T219" s="54"/>
      <c r="U219" s="53"/>
      <c r="W219" s="53"/>
      <c r="X219" s="54"/>
      <c r="Y219" s="55"/>
      <c r="Z219" s="56"/>
      <c r="AA219" s="58"/>
      <c r="AB219" s="58"/>
      <c r="AC219" s="57"/>
      <c r="AD219" s="57"/>
      <c r="AE219" s="57"/>
      <c r="AF219" s="57"/>
      <c r="AG219" s="57"/>
      <c r="AH219" s="58"/>
    </row>
    <row r="220" spans="2:34" s="60" customFormat="1" x14ac:dyDescent="0.35">
      <c r="B220" s="53"/>
      <c r="C220" s="2"/>
      <c r="D220" s="53"/>
      <c r="E220" s="53"/>
      <c r="F220" s="53"/>
      <c r="G220" s="53"/>
      <c r="H220" s="53"/>
      <c r="I220" s="53"/>
      <c r="J220" s="53"/>
      <c r="K220" s="53"/>
      <c r="L220" s="59"/>
      <c r="M220" s="53"/>
      <c r="P220" s="53"/>
      <c r="Q220" s="53"/>
      <c r="R220" s="53"/>
      <c r="S220" s="53"/>
      <c r="T220" s="54"/>
      <c r="U220" s="53"/>
      <c r="W220" s="53"/>
      <c r="X220" s="54"/>
      <c r="Y220" s="55"/>
      <c r="Z220" s="56"/>
      <c r="AA220" s="58"/>
      <c r="AB220" s="58"/>
      <c r="AC220" s="57"/>
      <c r="AD220" s="57"/>
      <c r="AE220" s="57"/>
      <c r="AF220" s="57"/>
      <c r="AG220" s="57"/>
      <c r="AH220" s="58"/>
    </row>
    <row r="221" spans="2:34" s="60" customFormat="1" x14ac:dyDescent="0.35">
      <c r="B221" s="53"/>
      <c r="C221" s="2"/>
      <c r="D221" s="53"/>
      <c r="E221" s="53"/>
      <c r="F221" s="53"/>
      <c r="G221" s="53"/>
      <c r="H221" s="53"/>
      <c r="I221" s="53"/>
      <c r="J221" s="53"/>
      <c r="K221" s="53"/>
      <c r="L221" s="59"/>
      <c r="M221" s="53"/>
      <c r="P221" s="53"/>
      <c r="Q221" s="53"/>
      <c r="R221" s="53"/>
      <c r="S221" s="53"/>
      <c r="T221" s="54"/>
      <c r="U221" s="53"/>
      <c r="W221" s="53"/>
      <c r="X221" s="54"/>
      <c r="Y221" s="55"/>
      <c r="Z221" s="56"/>
      <c r="AA221" s="58"/>
      <c r="AB221" s="58"/>
      <c r="AC221" s="57"/>
      <c r="AD221" s="57"/>
      <c r="AE221" s="57"/>
      <c r="AF221" s="57"/>
      <c r="AG221" s="57"/>
      <c r="AH221" s="58"/>
    </row>
    <row r="222" spans="2:34" s="60" customFormat="1" x14ac:dyDescent="0.35">
      <c r="B222" s="53"/>
      <c r="C222" s="2"/>
      <c r="D222" s="53"/>
      <c r="E222" s="53"/>
      <c r="F222" s="53"/>
      <c r="G222" s="53"/>
      <c r="H222" s="53"/>
      <c r="I222" s="53"/>
      <c r="J222" s="53"/>
      <c r="K222" s="53"/>
      <c r="L222" s="59"/>
      <c r="M222" s="53"/>
      <c r="P222" s="53"/>
      <c r="Q222" s="53"/>
      <c r="R222" s="53"/>
      <c r="S222" s="53"/>
      <c r="T222" s="54"/>
      <c r="U222" s="53"/>
      <c r="W222" s="53"/>
      <c r="X222" s="54"/>
      <c r="Y222" s="55"/>
      <c r="Z222" s="56"/>
      <c r="AA222" s="58"/>
      <c r="AB222" s="58"/>
      <c r="AC222" s="57"/>
      <c r="AD222" s="57"/>
      <c r="AE222" s="57"/>
      <c r="AF222" s="57"/>
      <c r="AG222" s="57"/>
      <c r="AH222" s="58"/>
    </row>
    <row r="223" spans="2:34" s="60" customFormat="1" x14ac:dyDescent="0.35">
      <c r="B223" s="53"/>
      <c r="C223" s="2"/>
      <c r="D223" s="53"/>
      <c r="E223" s="53"/>
      <c r="F223" s="53"/>
      <c r="G223" s="53"/>
      <c r="H223" s="53"/>
      <c r="I223" s="53"/>
      <c r="J223" s="53"/>
      <c r="K223" s="53"/>
      <c r="L223" s="59"/>
      <c r="M223" s="53"/>
      <c r="P223" s="53"/>
      <c r="Q223" s="53"/>
      <c r="R223" s="53"/>
      <c r="S223" s="53"/>
      <c r="T223" s="54"/>
      <c r="U223" s="53"/>
      <c r="W223" s="53"/>
      <c r="X223" s="54"/>
      <c r="Y223" s="55"/>
      <c r="Z223" s="56"/>
      <c r="AA223" s="58"/>
      <c r="AB223" s="58"/>
      <c r="AC223" s="57"/>
      <c r="AD223" s="57"/>
      <c r="AE223" s="57"/>
      <c r="AF223" s="57"/>
      <c r="AG223" s="57"/>
      <c r="AH223" s="58"/>
    </row>
    <row r="224" spans="2:34" s="60" customFormat="1" x14ac:dyDescent="0.35">
      <c r="B224" s="53"/>
      <c r="C224" s="2"/>
      <c r="D224" s="53"/>
      <c r="E224" s="53"/>
      <c r="F224" s="53"/>
      <c r="G224" s="53"/>
      <c r="H224" s="53"/>
      <c r="I224" s="53"/>
      <c r="J224" s="53"/>
      <c r="K224" s="53"/>
      <c r="L224" s="59"/>
      <c r="M224" s="53"/>
      <c r="P224" s="53"/>
      <c r="Q224" s="53"/>
      <c r="R224" s="53"/>
      <c r="S224" s="53"/>
      <c r="T224" s="54"/>
      <c r="U224" s="53"/>
      <c r="W224" s="53"/>
      <c r="X224" s="54"/>
      <c r="Y224" s="55"/>
      <c r="Z224" s="56"/>
      <c r="AA224" s="58"/>
      <c r="AB224" s="58"/>
      <c r="AC224" s="57"/>
      <c r="AD224" s="57"/>
      <c r="AE224" s="57"/>
      <c r="AF224" s="57"/>
      <c r="AG224" s="57"/>
      <c r="AH224" s="58"/>
    </row>
    <row r="225" spans="2:34" s="60" customFormat="1" x14ac:dyDescent="0.35">
      <c r="B225" s="53"/>
      <c r="C225" s="2"/>
      <c r="D225" s="53"/>
      <c r="E225" s="53"/>
      <c r="F225" s="53"/>
      <c r="G225" s="53"/>
      <c r="H225" s="53"/>
      <c r="I225" s="53"/>
      <c r="J225" s="53"/>
      <c r="K225" s="53"/>
      <c r="L225" s="59"/>
      <c r="M225" s="53"/>
      <c r="P225" s="53"/>
      <c r="Q225" s="53"/>
      <c r="R225" s="53"/>
      <c r="S225" s="53"/>
      <c r="T225" s="54"/>
      <c r="U225" s="53"/>
      <c r="W225" s="53"/>
      <c r="X225" s="54"/>
      <c r="Y225" s="55"/>
      <c r="Z225" s="56"/>
      <c r="AA225" s="58"/>
      <c r="AB225" s="58"/>
      <c r="AC225" s="57"/>
      <c r="AD225" s="57"/>
      <c r="AE225" s="57"/>
      <c r="AF225" s="57"/>
      <c r="AG225" s="57"/>
      <c r="AH225" s="58"/>
    </row>
    <row r="226" spans="2:34" s="60" customFormat="1" x14ac:dyDescent="0.35">
      <c r="B226" s="53"/>
      <c r="C226" s="2"/>
      <c r="D226" s="53"/>
      <c r="E226" s="53"/>
      <c r="F226" s="53"/>
      <c r="G226" s="53"/>
      <c r="H226" s="53"/>
      <c r="I226" s="53"/>
      <c r="J226" s="53"/>
      <c r="K226" s="53"/>
      <c r="L226" s="59"/>
      <c r="M226" s="53"/>
      <c r="P226" s="53"/>
      <c r="Q226" s="53"/>
      <c r="R226" s="53"/>
      <c r="S226" s="53"/>
      <c r="T226" s="54"/>
      <c r="U226" s="53"/>
      <c r="W226" s="53"/>
      <c r="X226" s="54"/>
      <c r="Y226" s="55"/>
      <c r="Z226" s="56"/>
      <c r="AA226" s="58"/>
      <c r="AB226" s="58"/>
      <c r="AC226" s="57"/>
      <c r="AD226" s="57"/>
      <c r="AE226" s="57"/>
      <c r="AF226" s="57"/>
      <c r="AG226" s="57"/>
      <c r="AH226" s="58"/>
    </row>
    <row r="227" spans="2:34" s="60" customFormat="1" x14ac:dyDescent="0.35">
      <c r="B227" s="53"/>
      <c r="C227" s="2"/>
      <c r="D227" s="53"/>
      <c r="E227" s="53"/>
      <c r="F227" s="53"/>
      <c r="G227" s="53"/>
      <c r="H227" s="53"/>
      <c r="I227" s="53"/>
      <c r="J227" s="53"/>
      <c r="K227" s="53"/>
      <c r="L227" s="59"/>
      <c r="M227" s="53"/>
      <c r="P227" s="53"/>
      <c r="Q227" s="53"/>
      <c r="R227" s="53"/>
      <c r="S227" s="53"/>
      <c r="T227" s="54"/>
      <c r="U227" s="53"/>
      <c r="W227" s="53"/>
      <c r="X227" s="54"/>
      <c r="Y227" s="55"/>
      <c r="Z227" s="56"/>
      <c r="AA227" s="58"/>
      <c r="AB227" s="58"/>
      <c r="AC227" s="57"/>
      <c r="AD227" s="57"/>
      <c r="AE227" s="57"/>
      <c r="AF227" s="57"/>
      <c r="AG227" s="57"/>
      <c r="AH227" s="58"/>
    </row>
    <row r="228" spans="2:34" s="60" customFormat="1" x14ac:dyDescent="0.35">
      <c r="B228" s="53"/>
      <c r="C228" s="2"/>
      <c r="D228" s="53"/>
      <c r="E228" s="53"/>
      <c r="F228" s="53"/>
      <c r="G228" s="53"/>
      <c r="H228" s="53"/>
      <c r="I228" s="53"/>
      <c r="J228" s="53"/>
      <c r="K228" s="53"/>
      <c r="L228" s="59"/>
      <c r="M228" s="53"/>
      <c r="P228" s="53"/>
      <c r="Q228" s="53"/>
      <c r="R228" s="53"/>
      <c r="S228" s="53"/>
      <c r="T228" s="54"/>
      <c r="U228" s="53"/>
      <c r="W228" s="53"/>
      <c r="X228" s="54"/>
      <c r="Y228" s="55"/>
      <c r="Z228" s="56"/>
      <c r="AA228" s="58"/>
      <c r="AB228" s="58"/>
      <c r="AC228" s="57"/>
      <c r="AD228" s="57"/>
      <c r="AE228" s="57"/>
      <c r="AF228" s="57"/>
      <c r="AG228" s="57"/>
      <c r="AH228" s="58"/>
    </row>
    <row r="229" spans="2:34" s="60" customFormat="1" x14ac:dyDescent="0.35">
      <c r="B229" s="53"/>
      <c r="C229" s="2"/>
      <c r="D229" s="53"/>
      <c r="E229" s="53"/>
      <c r="F229" s="53"/>
      <c r="G229" s="53"/>
      <c r="H229" s="53"/>
      <c r="I229" s="53"/>
      <c r="J229" s="53"/>
      <c r="K229" s="53"/>
      <c r="L229" s="59"/>
      <c r="M229" s="53"/>
      <c r="P229" s="53"/>
      <c r="Q229" s="53"/>
      <c r="R229" s="53"/>
      <c r="S229" s="53"/>
      <c r="T229" s="54"/>
      <c r="U229" s="53"/>
      <c r="W229" s="53"/>
      <c r="X229" s="54"/>
      <c r="Y229" s="55"/>
      <c r="Z229" s="56"/>
      <c r="AA229" s="58"/>
      <c r="AB229" s="58"/>
      <c r="AC229" s="57"/>
      <c r="AD229" s="57"/>
      <c r="AE229" s="57"/>
      <c r="AF229" s="57"/>
      <c r="AG229" s="57"/>
      <c r="AH229" s="58"/>
    </row>
    <row r="230" spans="2:34" s="60" customFormat="1" x14ac:dyDescent="0.35">
      <c r="B230" s="53"/>
      <c r="C230" s="2"/>
      <c r="D230" s="53"/>
      <c r="E230" s="53"/>
      <c r="F230" s="53"/>
      <c r="G230" s="53"/>
      <c r="H230" s="53"/>
      <c r="I230" s="53"/>
      <c r="J230" s="53"/>
      <c r="K230" s="53"/>
      <c r="L230" s="59"/>
      <c r="M230" s="53"/>
      <c r="P230" s="53"/>
      <c r="Q230" s="53"/>
      <c r="R230" s="53"/>
      <c r="S230" s="53"/>
      <c r="T230" s="54"/>
      <c r="U230" s="53"/>
      <c r="W230" s="53"/>
      <c r="X230" s="54"/>
      <c r="Y230" s="55"/>
      <c r="Z230" s="56"/>
      <c r="AA230" s="58"/>
      <c r="AB230" s="58"/>
      <c r="AC230" s="57"/>
      <c r="AD230" s="57"/>
      <c r="AE230" s="57"/>
      <c r="AF230" s="57"/>
      <c r="AG230" s="57"/>
      <c r="AH230" s="58"/>
    </row>
    <row r="231" spans="2:34" s="60" customFormat="1" x14ac:dyDescent="0.35">
      <c r="B231" s="53"/>
      <c r="C231" s="2"/>
      <c r="D231" s="53"/>
      <c r="E231" s="53"/>
      <c r="F231" s="53"/>
      <c r="G231" s="53"/>
      <c r="H231" s="53"/>
      <c r="I231" s="53"/>
      <c r="J231" s="53"/>
      <c r="K231" s="53"/>
      <c r="L231" s="59"/>
      <c r="M231" s="53"/>
      <c r="P231" s="53"/>
      <c r="Q231" s="53"/>
      <c r="R231" s="53"/>
      <c r="S231" s="53"/>
      <c r="T231" s="54"/>
      <c r="U231" s="53"/>
      <c r="W231" s="53"/>
      <c r="X231" s="54"/>
      <c r="Y231" s="55"/>
      <c r="Z231" s="56"/>
      <c r="AA231" s="58"/>
      <c r="AB231" s="58"/>
      <c r="AC231" s="57"/>
      <c r="AD231" s="57"/>
      <c r="AE231" s="57"/>
      <c r="AF231" s="57"/>
      <c r="AG231" s="57"/>
      <c r="AH231" s="58"/>
    </row>
    <row r="232" spans="2:34" s="60" customFormat="1" x14ac:dyDescent="0.35">
      <c r="B232" s="53"/>
      <c r="C232" s="2"/>
      <c r="D232" s="53"/>
      <c r="E232" s="53"/>
      <c r="F232" s="53"/>
      <c r="G232" s="53"/>
      <c r="H232" s="53"/>
      <c r="I232" s="53"/>
      <c r="J232" s="53"/>
      <c r="K232" s="53"/>
      <c r="L232" s="59"/>
      <c r="M232" s="53"/>
      <c r="P232" s="53"/>
      <c r="Q232" s="53"/>
      <c r="R232" s="53"/>
      <c r="S232" s="53"/>
      <c r="T232" s="54"/>
      <c r="U232" s="53"/>
      <c r="W232" s="53"/>
      <c r="X232" s="54"/>
      <c r="Y232" s="55"/>
      <c r="Z232" s="56"/>
      <c r="AA232" s="58"/>
      <c r="AB232" s="58"/>
      <c r="AC232" s="57"/>
      <c r="AD232" s="57"/>
      <c r="AE232" s="57"/>
      <c r="AF232" s="57"/>
      <c r="AG232" s="57"/>
      <c r="AH232" s="58"/>
    </row>
    <row r="233" spans="2:34" s="60" customFormat="1" x14ac:dyDescent="0.35">
      <c r="B233" s="53"/>
      <c r="C233" s="2"/>
      <c r="D233" s="53"/>
      <c r="E233" s="53"/>
      <c r="F233" s="53"/>
      <c r="G233" s="53"/>
      <c r="H233" s="53"/>
      <c r="I233" s="53"/>
      <c r="J233" s="53"/>
      <c r="K233" s="53"/>
      <c r="L233" s="59"/>
      <c r="M233" s="53"/>
      <c r="P233" s="53"/>
      <c r="Q233" s="53"/>
      <c r="R233" s="53"/>
      <c r="S233" s="53"/>
      <c r="T233" s="54"/>
      <c r="U233" s="53"/>
      <c r="W233" s="53"/>
      <c r="X233" s="54"/>
      <c r="Y233" s="55"/>
      <c r="Z233" s="56"/>
      <c r="AA233" s="58"/>
      <c r="AB233" s="58"/>
      <c r="AC233" s="57"/>
      <c r="AD233" s="57"/>
      <c r="AE233" s="57"/>
      <c r="AF233" s="57"/>
      <c r="AG233" s="57"/>
      <c r="AH233" s="58"/>
    </row>
    <row r="234" spans="2:34" s="60" customFormat="1" x14ac:dyDescent="0.35">
      <c r="B234" s="53"/>
      <c r="C234" s="2"/>
      <c r="D234" s="53"/>
      <c r="E234" s="53"/>
      <c r="F234" s="53"/>
      <c r="G234" s="53"/>
      <c r="H234" s="53"/>
      <c r="I234" s="53"/>
      <c r="J234" s="53"/>
      <c r="K234" s="53"/>
      <c r="L234" s="59"/>
      <c r="M234" s="53"/>
      <c r="P234" s="53"/>
      <c r="Q234" s="53"/>
      <c r="R234" s="53"/>
      <c r="S234" s="53"/>
      <c r="T234" s="54"/>
      <c r="U234" s="53"/>
      <c r="W234" s="53"/>
      <c r="X234" s="54"/>
      <c r="Y234" s="55"/>
      <c r="Z234" s="56"/>
      <c r="AA234" s="58"/>
      <c r="AB234" s="58"/>
      <c r="AC234" s="57"/>
      <c r="AD234" s="57"/>
      <c r="AE234" s="57"/>
      <c r="AF234" s="57"/>
      <c r="AG234" s="57"/>
      <c r="AH234" s="58"/>
    </row>
    <row r="235" spans="2:34" s="60" customFormat="1" x14ac:dyDescent="0.35">
      <c r="B235" s="53"/>
      <c r="C235" s="2"/>
      <c r="D235" s="53"/>
      <c r="E235" s="53"/>
      <c r="F235" s="53"/>
      <c r="G235" s="53"/>
      <c r="H235" s="53"/>
      <c r="I235" s="53"/>
      <c r="J235" s="53"/>
      <c r="K235" s="53"/>
      <c r="L235" s="59"/>
      <c r="M235" s="53"/>
      <c r="P235" s="53"/>
      <c r="Q235" s="53"/>
      <c r="R235" s="53"/>
      <c r="S235" s="53"/>
      <c r="T235" s="54"/>
      <c r="U235" s="53"/>
      <c r="W235" s="53"/>
      <c r="X235" s="54"/>
      <c r="Y235" s="55"/>
      <c r="Z235" s="56"/>
      <c r="AA235" s="58"/>
      <c r="AB235" s="58"/>
      <c r="AC235" s="57"/>
      <c r="AD235" s="57"/>
      <c r="AE235" s="57"/>
      <c r="AF235" s="57"/>
      <c r="AG235" s="57"/>
      <c r="AH235" s="58"/>
    </row>
    <row r="236" spans="2:34" s="60" customFormat="1" x14ac:dyDescent="0.35">
      <c r="B236" s="53"/>
      <c r="C236" s="2"/>
      <c r="D236" s="53"/>
      <c r="E236" s="53"/>
      <c r="F236" s="53"/>
      <c r="G236" s="53"/>
      <c r="H236" s="53"/>
      <c r="I236" s="53"/>
      <c r="J236" s="53"/>
      <c r="K236" s="53"/>
      <c r="L236" s="59"/>
      <c r="M236" s="53"/>
      <c r="P236" s="53"/>
      <c r="Q236" s="53"/>
      <c r="R236" s="53"/>
      <c r="S236" s="53"/>
      <c r="T236" s="54"/>
      <c r="U236" s="53"/>
      <c r="W236" s="53"/>
      <c r="X236" s="54"/>
      <c r="Y236" s="55"/>
      <c r="Z236" s="56"/>
      <c r="AA236" s="58"/>
      <c r="AB236" s="58"/>
      <c r="AC236" s="57"/>
      <c r="AD236" s="57"/>
      <c r="AE236" s="57"/>
      <c r="AF236" s="57"/>
      <c r="AG236" s="57"/>
      <c r="AH236" s="58"/>
    </row>
    <row r="237" spans="2:34" s="60" customFormat="1" x14ac:dyDescent="0.35">
      <c r="B237" s="53"/>
      <c r="C237" s="2"/>
      <c r="D237" s="53"/>
      <c r="E237" s="53"/>
      <c r="F237" s="53"/>
      <c r="G237" s="53"/>
      <c r="H237" s="53"/>
      <c r="I237" s="53"/>
      <c r="J237" s="53"/>
      <c r="K237" s="53"/>
      <c r="L237" s="59"/>
      <c r="M237" s="53"/>
      <c r="P237" s="53"/>
      <c r="Q237" s="53"/>
      <c r="R237" s="53"/>
      <c r="S237" s="53"/>
      <c r="T237" s="54"/>
      <c r="U237" s="53"/>
      <c r="W237" s="53"/>
      <c r="X237" s="54"/>
      <c r="Y237" s="55"/>
      <c r="Z237" s="56"/>
      <c r="AA237" s="58"/>
      <c r="AB237" s="58"/>
      <c r="AC237" s="57"/>
      <c r="AD237" s="57"/>
      <c r="AE237" s="57"/>
      <c r="AF237" s="57"/>
      <c r="AG237" s="57"/>
      <c r="AH237" s="58"/>
    </row>
    <row r="238" spans="2:34" s="60" customFormat="1" x14ac:dyDescent="0.35">
      <c r="B238" s="53"/>
      <c r="C238" s="2"/>
      <c r="D238" s="53"/>
      <c r="E238" s="53"/>
      <c r="F238" s="53"/>
      <c r="G238" s="53"/>
      <c r="H238" s="53"/>
      <c r="I238" s="53"/>
      <c r="J238" s="53"/>
      <c r="K238" s="53"/>
      <c r="L238" s="59"/>
      <c r="M238" s="53"/>
      <c r="P238" s="53"/>
      <c r="Q238" s="53"/>
      <c r="R238" s="53"/>
      <c r="S238" s="53"/>
      <c r="T238" s="54"/>
      <c r="U238" s="53"/>
      <c r="W238" s="53"/>
      <c r="X238" s="54"/>
      <c r="Y238" s="55"/>
      <c r="Z238" s="56"/>
      <c r="AA238" s="58"/>
      <c r="AB238" s="58"/>
      <c r="AC238" s="57"/>
      <c r="AD238" s="57"/>
      <c r="AE238" s="57"/>
      <c r="AF238" s="57"/>
      <c r="AG238" s="57"/>
      <c r="AH238" s="58"/>
    </row>
    <row r="239" spans="2:34" s="60" customFormat="1" x14ac:dyDescent="0.35">
      <c r="B239" s="53"/>
      <c r="C239" s="2"/>
      <c r="D239" s="53"/>
      <c r="E239" s="53"/>
      <c r="F239" s="53"/>
      <c r="G239" s="53"/>
      <c r="H239" s="53"/>
      <c r="I239" s="53"/>
      <c r="J239" s="53"/>
      <c r="K239" s="53"/>
      <c r="L239" s="59"/>
      <c r="M239" s="53"/>
      <c r="P239" s="53"/>
      <c r="Q239" s="53"/>
      <c r="R239" s="53"/>
      <c r="S239" s="53"/>
      <c r="T239" s="54"/>
      <c r="U239" s="53"/>
      <c r="W239" s="53"/>
      <c r="X239" s="54"/>
      <c r="Y239" s="55"/>
      <c r="Z239" s="56"/>
      <c r="AA239" s="58"/>
      <c r="AB239" s="58"/>
      <c r="AC239" s="57"/>
      <c r="AD239" s="57"/>
      <c r="AE239" s="57"/>
      <c r="AF239" s="57"/>
      <c r="AG239" s="57"/>
      <c r="AH239" s="58"/>
    </row>
    <row r="240" spans="2:34" s="60" customFormat="1" x14ac:dyDescent="0.35">
      <c r="B240" s="53"/>
      <c r="C240" s="2"/>
      <c r="D240" s="53"/>
      <c r="E240" s="53"/>
      <c r="F240" s="53"/>
      <c r="G240" s="53"/>
      <c r="H240" s="53"/>
      <c r="I240" s="53"/>
      <c r="J240" s="53"/>
      <c r="K240" s="53"/>
      <c r="L240" s="59"/>
      <c r="M240" s="53"/>
      <c r="P240" s="53"/>
      <c r="Q240" s="53"/>
      <c r="R240" s="53"/>
      <c r="S240" s="53"/>
      <c r="T240" s="54"/>
      <c r="U240" s="53"/>
      <c r="W240" s="53"/>
      <c r="X240" s="54"/>
      <c r="Y240" s="55"/>
      <c r="Z240" s="56"/>
      <c r="AA240" s="58"/>
      <c r="AB240" s="58"/>
      <c r="AC240" s="57"/>
      <c r="AD240" s="57"/>
      <c r="AE240" s="57"/>
      <c r="AF240" s="57"/>
      <c r="AG240" s="57"/>
      <c r="AH240" s="58"/>
    </row>
    <row r="241" spans="2:34" s="60" customFormat="1" x14ac:dyDescent="0.35">
      <c r="B241" s="53"/>
      <c r="C241" s="2"/>
      <c r="D241" s="53"/>
      <c r="E241" s="53"/>
      <c r="F241" s="53"/>
      <c r="G241" s="53"/>
      <c r="H241" s="53"/>
      <c r="I241" s="53"/>
      <c r="J241" s="53"/>
      <c r="K241" s="53"/>
      <c r="L241" s="59"/>
      <c r="M241" s="53"/>
      <c r="P241" s="53"/>
      <c r="Q241" s="53"/>
      <c r="R241" s="53"/>
      <c r="S241" s="53"/>
      <c r="T241" s="54"/>
      <c r="U241" s="53"/>
      <c r="W241" s="53"/>
      <c r="X241" s="54"/>
      <c r="Y241" s="55"/>
      <c r="Z241" s="56"/>
      <c r="AA241" s="58"/>
      <c r="AB241" s="58"/>
      <c r="AC241" s="57"/>
      <c r="AD241" s="57"/>
      <c r="AE241" s="57"/>
      <c r="AF241" s="57"/>
      <c r="AG241" s="57"/>
      <c r="AH241" s="58"/>
    </row>
    <row r="242" spans="2:34" s="60" customFormat="1" x14ac:dyDescent="0.35">
      <c r="B242" s="53"/>
      <c r="C242" s="2"/>
      <c r="D242" s="53"/>
      <c r="E242" s="53"/>
      <c r="F242" s="53"/>
      <c r="G242" s="53"/>
      <c r="H242" s="53"/>
      <c r="I242" s="53"/>
      <c r="J242" s="53"/>
      <c r="K242" s="53"/>
      <c r="L242" s="59"/>
      <c r="M242" s="53"/>
      <c r="P242" s="53"/>
      <c r="Q242" s="53"/>
      <c r="R242" s="53"/>
      <c r="S242" s="53"/>
      <c r="T242" s="54"/>
      <c r="U242" s="53"/>
      <c r="W242" s="53"/>
      <c r="X242" s="54"/>
      <c r="Y242" s="55"/>
      <c r="Z242" s="56"/>
      <c r="AA242" s="58"/>
      <c r="AB242" s="58"/>
      <c r="AC242" s="57"/>
      <c r="AD242" s="57"/>
      <c r="AE242" s="57"/>
      <c r="AF242" s="57"/>
      <c r="AG242" s="57"/>
      <c r="AH242" s="58"/>
    </row>
    <row r="243" spans="2:34" s="60" customFormat="1" x14ac:dyDescent="0.35">
      <c r="B243" s="53"/>
      <c r="C243" s="2"/>
      <c r="D243" s="53"/>
      <c r="E243" s="53"/>
      <c r="F243" s="53"/>
      <c r="G243" s="53"/>
      <c r="H243" s="53"/>
      <c r="I243" s="53"/>
      <c r="J243" s="53"/>
      <c r="K243" s="53"/>
      <c r="L243" s="59"/>
      <c r="M243" s="53"/>
      <c r="P243" s="53"/>
      <c r="Q243" s="53"/>
      <c r="R243" s="53"/>
      <c r="S243" s="53"/>
      <c r="T243" s="54"/>
      <c r="U243" s="53"/>
      <c r="W243" s="53"/>
      <c r="X243" s="54"/>
      <c r="Y243" s="55"/>
      <c r="Z243" s="56"/>
      <c r="AA243" s="58"/>
      <c r="AB243" s="58"/>
      <c r="AC243" s="57"/>
      <c r="AD243" s="57"/>
      <c r="AE243" s="57"/>
      <c r="AF243" s="57"/>
      <c r="AG243" s="57"/>
      <c r="AH243" s="58"/>
    </row>
    <row r="244" spans="2:34" s="60" customFormat="1" x14ac:dyDescent="0.35">
      <c r="B244" s="53"/>
      <c r="C244" s="2"/>
      <c r="D244" s="53"/>
      <c r="E244" s="53"/>
      <c r="F244" s="53"/>
      <c r="G244" s="53"/>
      <c r="H244" s="53"/>
      <c r="I244" s="53"/>
      <c r="J244" s="53"/>
      <c r="K244" s="53"/>
      <c r="L244" s="59"/>
      <c r="M244" s="53"/>
      <c r="P244" s="53"/>
      <c r="Q244" s="53"/>
      <c r="R244" s="53"/>
      <c r="S244" s="53"/>
      <c r="T244" s="54"/>
      <c r="U244" s="53"/>
      <c r="W244" s="53"/>
      <c r="X244" s="54"/>
      <c r="Y244" s="55"/>
      <c r="Z244" s="56"/>
      <c r="AA244" s="58"/>
      <c r="AB244" s="58"/>
      <c r="AC244" s="57"/>
      <c r="AD244" s="57"/>
      <c r="AE244" s="57"/>
      <c r="AF244" s="57"/>
      <c r="AG244" s="57"/>
      <c r="AH244" s="58"/>
    </row>
    <row r="245" spans="2:34" s="60" customFormat="1" x14ac:dyDescent="0.35">
      <c r="B245" s="53"/>
      <c r="C245" s="2"/>
      <c r="D245" s="53"/>
      <c r="E245" s="53"/>
      <c r="F245" s="53"/>
      <c r="G245" s="53"/>
      <c r="H245" s="53"/>
      <c r="I245" s="53"/>
      <c r="J245" s="53"/>
      <c r="K245" s="53"/>
      <c r="L245" s="59"/>
      <c r="M245" s="53"/>
      <c r="P245" s="53"/>
      <c r="Q245" s="53"/>
      <c r="R245" s="53"/>
      <c r="S245" s="53"/>
      <c r="T245" s="54"/>
      <c r="U245" s="53"/>
      <c r="W245" s="53"/>
      <c r="X245" s="54"/>
      <c r="Y245" s="55"/>
      <c r="Z245" s="56"/>
      <c r="AA245" s="58"/>
      <c r="AB245" s="58"/>
      <c r="AC245" s="57"/>
      <c r="AD245" s="57"/>
      <c r="AE245" s="57"/>
      <c r="AF245" s="57"/>
      <c r="AG245" s="57"/>
      <c r="AH245" s="58"/>
    </row>
    <row r="246" spans="2:34" s="60" customFormat="1" x14ac:dyDescent="0.35">
      <c r="B246" s="53"/>
      <c r="C246" s="2"/>
      <c r="D246" s="53"/>
      <c r="E246" s="53"/>
      <c r="F246" s="53"/>
      <c r="G246" s="53"/>
      <c r="H246" s="53"/>
      <c r="I246" s="53"/>
      <c r="J246" s="53"/>
      <c r="K246" s="53"/>
      <c r="L246" s="59"/>
      <c r="M246" s="53"/>
      <c r="P246" s="53"/>
      <c r="Q246" s="53"/>
      <c r="R246" s="53"/>
      <c r="S246" s="53"/>
      <c r="T246" s="54"/>
      <c r="U246" s="53"/>
      <c r="W246" s="53"/>
      <c r="X246" s="54"/>
      <c r="Y246" s="55"/>
      <c r="Z246" s="56"/>
      <c r="AA246" s="58"/>
      <c r="AB246" s="58"/>
      <c r="AC246" s="57"/>
      <c r="AD246" s="57"/>
      <c r="AE246" s="57"/>
      <c r="AF246" s="57"/>
      <c r="AG246" s="57"/>
      <c r="AH246" s="58"/>
    </row>
    <row r="247" spans="2:34" s="60" customFormat="1" x14ac:dyDescent="0.35">
      <c r="B247" s="53"/>
      <c r="C247" s="2"/>
      <c r="D247" s="53"/>
      <c r="E247" s="53"/>
      <c r="F247" s="53"/>
      <c r="G247" s="53"/>
      <c r="H247" s="53"/>
      <c r="I247" s="53"/>
      <c r="J247" s="53"/>
      <c r="K247" s="53"/>
      <c r="L247" s="59"/>
      <c r="M247" s="53"/>
      <c r="P247" s="53"/>
      <c r="Q247" s="53"/>
      <c r="R247" s="53"/>
      <c r="S247" s="53"/>
      <c r="T247" s="54"/>
      <c r="U247" s="53"/>
      <c r="W247" s="53"/>
      <c r="X247" s="54"/>
      <c r="Y247" s="55"/>
      <c r="Z247" s="56"/>
      <c r="AA247" s="58"/>
      <c r="AB247" s="58"/>
      <c r="AC247" s="57"/>
      <c r="AD247" s="57"/>
      <c r="AE247" s="57"/>
      <c r="AF247" s="57"/>
      <c r="AG247" s="57"/>
      <c r="AH247" s="58"/>
    </row>
    <row r="248" spans="2:34" s="60" customFormat="1" x14ac:dyDescent="0.35">
      <c r="B248" s="53"/>
      <c r="C248" s="2"/>
      <c r="D248" s="53"/>
      <c r="E248" s="53"/>
      <c r="F248" s="53"/>
      <c r="G248" s="53"/>
      <c r="H248" s="53"/>
      <c r="I248" s="53"/>
      <c r="J248" s="53"/>
      <c r="K248" s="53"/>
      <c r="L248" s="59"/>
      <c r="M248" s="53"/>
      <c r="P248" s="53"/>
      <c r="Q248" s="53"/>
      <c r="R248" s="53"/>
      <c r="S248" s="53"/>
      <c r="T248" s="54"/>
      <c r="U248" s="53"/>
      <c r="W248" s="53"/>
      <c r="X248" s="54"/>
      <c r="Y248" s="55"/>
      <c r="Z248" s="56"/>
      <c r="AA248" s="58"/>
      <c r="AB248" s="58"/>
      <c r="AC248" s="57"/>
      <c r="AD248" s="57"/>
      <c r="AE248" s="57"/>
      <c r="AF248" s="57"/>
      <c r="AG248" s="57"/>
      <c r="AH248" s="58"/>
    </row>
    <row r="249" spans="2:34" s="60" customFormat="1" x14ac:dyDescent="0.35">
      <c r="B249" s="53"/>
      <c r="C249" s="2"/>
      <c r="D249" s="53"/>
      <c r="E249" s="53"/>
      <c r="F249" s="53"/>
      <c r="G249" s="53"/>
      <c r="H249" s="53"/>
      <c r="I249" s="53"/>
      <c r="J249" s="53"/>
      <c r="K249" s="53"/>
      <c r="L249" s="59"/>
      <c r="M249" s="53"/>
      <c r="P249" s="53"/>
      <c r="Q249" s="53"/>
      <c r="R249" s="53"/>
      <c r="S249" s="53"/>
      <c r="T249" s="54"/>
      <c r="U249" s="53"/>
      <c r="W249" s="53"/>
      <c r="X249" s="54"/>
      <c r="Y249" s="55"/>
      <c r="Z249" s="56"/>
      <c r="AA249" s="58"/>
      <c r="AB249" s="58"/>
      <c r="AC249" s="57"/>
      <c r="AD249" s="57"/>
      <c r="AE249" s="57"/>
      <c r="AF249" s="57"/>
      <c r="AG249" s="57"/>
      <c r="AH249" s="58"/>
    </row>
    <row r="250" spans="2:34" s="60" customFormat="1" x14ac:dyDescent="0.35">
      <c r="B250" s="53"/>
      <c r="C250" s="2"/>
      <c r="D250" s="53"/>
      <c r="E250" s="53"/>
      <c r="F250" s="53"/>
      <c r="G250" s="53"/>
      <c r="H250" s="53"/>
      <c r="I250" s="53"/>
      <c r="J250" s="53"/>
      <c r="K250" s="53"/>
      <c r="L250" s="59"/>
      <c r="M250" s="53"/>
      <c r="P250" s="53"/>
      <c r="Q250" s="53"/>
      <c r="R250" s="53"/>
      <c r="S250" s="53"/>
      <c r="T250" s="54"/>
      <c r="U250" s="53"/>
      <c r="W250" s="53"/>
      <c r="X250" s="54"/>
      <c r="Y250" s="55"/>
      <c r="Z250" s="56"/>
      <c r="AA250" s="58"/>
      <c r="AB250" s="58"/>
      <c r="AC250" s="57"/>
      <c r="AD250" s="57"/>
      <c r="AE250" s="57"/>
      <c r="AF250" s="57"/>
      <c r="AG250" s="57"/>
      <c r="AH250" s="58"/>
    </row>
    <row r="251" spans="2:34" s="60" customFormat="1" x14ac:dyDescent="0.35">
      <c r="B251" s="53"/>
      <c r="C251" s="2"/>
      <c r="D251" s="53"/>
      <c r="E251" s="53"/>
      <c r="F251" s="53"/>
      <c r="G251" s="53"/>
      <c r="H251" s="53"/>
      <c r="I251" s="53"/>
      <c r="J251" s="53"/>
      <c r="K251" s="53"/>
      <c r="L251" s="59"/>
      <c r="M251" s="53"/>
      <c r="P251" s="53"/>
      <c r="Q251" s="53"/>
      <c r="R251" s="53"/>
      <c r="S251" s="53"/>
      <c r="T251" s="54"/>
      <c r="U251" s="53"/>
      <c r="W251" s="53"/>
      <c r="X251" s="54"/>
      <c r="Y251" s="55"/>
      <c r="Z251" s="56"/>
      <c r="AA251" s="58"/>
      <c r="AB251" s="58"/>
      <c r="AC251" s="57"/>
      <c r="AD251" s="57"/>
      <c r="AE251" s="57"/>
      <c r="AF251" s="57"/>
      <c r="AG251" s="57"/>
      <c r="AH251" s="58"/>
    </row>
    <row r="252" spans="2:34" s="60" customFormat="1" x14ac:dyDescent="0.35">
      <c r="B252" s="53"/>
      <c r="C252" s="2"/>
      <c r="D252" s="53"/>
      <c r="E252" s="53"/>
      <c r="F252" s="53"/>
      <c r="G252" s="53"/>
      <c r="H252" s="53"/>
      <c r="I252" s="53"/>
      <c r="J252" s="53"/>
      <c r="K252" s="53"/>
      <c r="L252" s="59"/>
      <c r="M252" s="53"/>
      <c r="P252" s="53"/>
      <c r="Q252" s="53"/>
      <c r="R252" s="53"/>
      <c r="S252" s="53"/>
      <c r="T252" s="54"/>
      <c r="U252" s="53"/>
      <c r="W252" s="53"/>
      <c r="X252" s="54"/>
      <c r="Y252" s="55"/>
      <c r="Z252" s="56"/>
      <c r="AA252" s="58"/>
      <c r="AB252" s="58"/>
      <c r="AC252" s="57"/>
      <c r="AD252" s="57"/>
      <c r="AE252" s="57"/>
      <c r="AF252" s="57"/>
      <c r="AG252" s="57"/>
      <c r="AH252" s="58"/>
    </row>
    <row r="253" spans="2:34" s="60" customFormat="1" x14ac:dyDescent="0.35">
      <c r="B253" s="53"/>
      <c r="C253" s="2"/>
      <c r="D253" s="53"/>
      <c r="E253" s="53"/>
      <c r="F253" s="53"/>
      <c r="G253" s="53"/>
      <c r="H253" s="53"/>
      <c r="I253" s="53"/>
      <c r="J253" s="53"/>
      <c r="K253" s="53"/>
      <c r="L253" s="59"/>
      <c r="M253" s="53"/>
      <c r="P253" s="53"/>
      <c r="Q253" s="53"/>
      <c r="R253" s="53"/>
      <c r="S253" s="53"/>
      <c r="T253" s="54"/>
      <c r="U253" s="53"/>
      <c r="W253" s="53"/>
      <c r="X253" s="54"/>
      <c r="Y253" s="55"/>
      <c r="Z253" s="56"/>
      <c r="AA253" s="58"/>
      <c r="AB253" s="58"/>
      <c r="AC253" s="57"/>
      <c r="AD253" s="57"/>
      <c r="AE253" s="57"/>
      <c r="AF253" s="57"/>
      <c r="AG253" s="57"/>
      <c r="AH253" s="58"/>
    </row>
    <row r="254" spans="2:34" s="60" customFormat="1" x14ac:dyDescent="0.35">
      <c r="B254" s="53"/>
      <c r="C254" s="2"/>
      <c r="D254" s="53"/>
      <c r="E254" s="53"/>
      <c r="F254" s="53"/>
      <c r="G254" s="53"/>
      <c r="H254" s="53"/>
      <c r="I254" s="53"/>
      <c r="J254" s="53"/>
      <c r="K254" s="53"/>
      <c r="L254" s="59"/>
      <c r="M254" s="53"/>
      <c r="P254" s="53"/>
      <c r="Q254" s="53"/>
      <c r="R254" s="53"/>
      <c r="S254" s="53"/>
      <c r="T254" s="54"/>
      <c r="U254" s="53"/>
      <c r="W254" s="53"/>
      <c r="X254" s="54"/>
      <c r="Y254" s="55"/>
      <c r="Z254" s="56"/>
      <c r="AA254" s="58"/>
      <c r="AB254" s="58"/>
      <c r="AC254" s="57"/>
      <c r="AD254" s="57"/>
      <c r="AE254" s="57"/>
      <c r="AF254" s="57"/>
      <c r="AG254" s="57"/>
      <c r="AH254" s="58"/>
    </row>
    <row r="255" spans="2:34" s="60" customFormat="1" x14ac:dyDescent="0.35">
      <c r="B255" s="53"/>
      <c r="C255" s="2"/>
      <c r="D255" s="53"/>
      <c r="E255" s="53"/>
      <c r="F255" s="53"/>
      <c r="G255" s="53"/>
      <c r="H255" s="53"/>
      <c r="I255" s="53"/>
      <c r="J255" s="53"/>
      <c r="K255" s="53"/>
      <c r="L255" s="59"/>
      <c r="M255" s="53"/>
      <c r="P255" s="53"/>
      <c r="Q255" s="53"/>
      <c r="R255" s="53"/>
      <c r="S255" s="53"/>
      <c r="T255" s="54"/>
      <c r="U255" s="53"/>
      <c r="W255" s="53"/>
      <c r="X255" s="54"/>
      <c r="Y255" s="55"/>
      <c r="Z255" s="56"/>
      <c r="AA255" s="58"/>
      <c r="AB255" s="58"/>
      <c r="AC255" s="57"/>
      <c r="AD255" s="57"/>
      <c r="AE255" s="57"/>
      <c r="AF255" s="57"/>
      <c r="AG255" s="57"/>
      <c r="AH255" s="58"/>
    </row>
    <row r="256" spans="2:34" s="60" customFormat="1" x14ac:dyDescent="0.35">
      <c r="B256" s="53"/>
      <c r="C256" s="2"/>
      <c r="D256" s="53"/>
      <c r="E256" s="53"/>
      <c r="F256" s="53"/>
      <c r="G256" s="53"/>
      <c r="H256" s="53"/>
      <c r="I256" s="53"/>
      <c r="J256" s="53"/>
      <c r="K256" s="53"/>
      <c r="L256" s="59"/>
      <c r="M256" s="53"/>
      <c r="P256" s="53"/>
      <c r="Q256" s="53"/>
      <c r="R256" s="53"/>
      <c r="S256" s="53"/>
      <c r="T256" s="54"/>
      <c r="U256" s="53"/>
      <c r="W256" s="53"/>
      <c r="X256" s="54"/>
      <c r="Y256" s="55"/>
      <c r="Z256" s="56"/>
      <c r="AA256" s="58"/>
      <c r="AB256" s="58"/>
      <c r="AC256" s="57"/>
      <c r="AD256" s="57"/>
      <c r="AE256" s="57"/>
      <c r="AF256" s="57"/>
      <c r="AG256" s="57"/>
      <c r="AH256" s="58"/>
    </row>
    <row r="257" spans="2:34" s="60" customFormat="1" x14ac:dyDescent="0.35">
      <c r="B257" s="53"/>
      <c r="C257" s="2"/>
      <c r="D257" s="53"/>
      <c r="E257" s="53"/>
      <c r="F257" s="53"/>
      <c r="G257" s="53"/>
      <c r="H257" s="53"/>
      <c r="I257" s="53"/>
      <c r="J257" s="53"/>
      <c r="K257" s="53"/>
      <c r="L257" s="59"/>
      <c r="M257" s="53"/>
      <c r="P257" s="53"/>
      <c r="Q257" s="53"/>
      <c r="R257" s="53"/>
      <c r="S257" s="53"/>
      <c r="T257" s="54"/>
      <c r="U257" s="53"/>
      <c r="W257" s="53"/>
      <c r="X257" s="54"/>
      <c r="Y257" s="55"/>
      <c r="Z257" s="56"/>
      <c r="AA257" s="58"/>
      <c r="AB257" s="58"/>
      <c r="AC257" s="57"/>
      <c r="AD257" s="57"/>
      <c r="AE257" s="57"/>
      <c r="AF257" s="57"/>
      <c r="AG257" s="57"/>
      <c r="AH257" s="58"/>
    </row>
    <row r="258" spans="2:34" s="60" customFormat="1" x14ac:dyDescent="0.35">
      <c r="B258" s="53"/>
      <c r="C258" s="2"/>
      <c r="D258" s="53"/>
      <c r="E258" s="53"/>
      <c r="F258" s="53"/>
      <c r="G258" s="53"/>
      <c r="H258" s="53"/>
      <c r="I258" s="53"/>
      <c r="J258" s="53"/>
      <c r="K258" s="53"/>
      <c r="L258" s="59"/>
      <c r="M258" s="53"/>
      <c r="P258" s="53"/>
      <c r="Q258" s="53"/>
      <c r="R258" s="53"/>
      <c r="S258" s="53"/>
      <c r="T258" s="54"/>
      <c r="U258" s="53"/>
      <c r="W258" s="53"/>
      <c r="X258" s="54"/>
      <c r="Y258" s="55"/>
      <c r="Z258" s="56"/>
      <c r="AA258" s="58"/>
      <c r="AB258" s="58"/>
      <c r="AC258" s="57"/>
      <c r="AD258" s="57"/>
      <c r="AE258" s="57"/>
      <c r="AF258" s="57"/>
      <c r="AG258" s="57"/>
      <c r="AH258" s="58"/>
    </row>
    <row r="259" spans="2:34" s="60" customFormat="1" x14ac:dyDescent="0.35">
      <c r="B259" s="53"/>
      <c r="C259" s="2"/>
      <c r="D259" s="53"/>
      <c r="E259" s="53"/>
      <c r="F259" s="53"/>
      <c r="G259" s="53"/>
      <c r="H259" s="53"/>
      <c r="I259" s="53"/>
      <c r="J259" s="53"/>
      <c r="K259" s="53"/>
      <c r="L259" s="59"/>
      <c r="M259" s="53"/>
      <c r="P259" s="53"/>
      <c r="Q259" s="53"/>
      <c r="R259" s="53"/>
      <c r="S259" s="53"/>
      <c r="T259" s="54"/>
      <c r="U259" s="53"/>
      <c r="W259" s="53"/>
      <c r="X259" s="54"/>
      <c r="Y259" s="55"/>
      <c r="Z259" s="56"/>
      <c r="AA259" s="58"/>
      <c r="AB259" s="58"/>
      <c r="AC259" s="57"/>
      <c r="AD259" s="57"/>
      <c r="AE259" s="57"/>
      <c r="AF259" s="57"/>
      <c r="AG259" s="57"/>
      <c r="AH259" s="58"/>
    </row>
    <row r="260" spans="2:34" s="60" customFormat="1" x14ac:dyDescent="0.35">
      <c r="B260" s="53"/>
      <c r="C260" s="2"/>
      <c r="D260" s="53"/>
      <c r="E260" s="53"/>
      <c r="F260" s="53"/>
      <c r="G260" s="53"/>
      <c r="H260" s="53"/>
      <c r="I260" s="53"/>
      <c r="J260" s="53"/>
      <c r="K260" s="53"/>
      <c r="L260" s="59"/>
      <c r="M260" s="53"/>
      <c r="P260" s="53"/>
      <c r="Q260" s="53"/>
      <c r="R260" s="53"/>
      <c r="S260" s="53"/>
      <c r="T260" s="54"/>
      <c r="U260" s="53"/>
      <c r="W260" s="53"/>
      <c r="X260" s="54"/>
      <c r="Y260" s="55"/>
      <c r="Z260" s="56"/>
      <c r="AA260" s="58"/>
      <c r="AB260" s="58"/>
      <c r="AC260" s="57"/>
      <c r="AD260" s="57"/>
      <c r="AE260" s="57"/>
      <c r="AF260" s="57"/>
      <c r="AG260" s="57"/>
      <c r="AH260" s="58"/>
    </row>
    <row r="261" spans="2:34" s="60" customFormat="1" x14ac:dyDescent="0.35">
      <c r="B261" s="53"/>
      <c r="C261" s="2"/>
      <c r="D261" s="53"/>
      <c r="E261" s="53"/>
      <c r="F261" s="53"/>
      <c r="G261" s="53"/>
      <c r="H261" s="53"/>
      <c r="I261" s="53"/>
      <c r="J261" s="53"/>
      <c r="K261" s="53"/>
      <c r="L261" s="59"/>
      <c r="M261" s="53"/>
      <c r="P261" s="53"/>
      <c r="Q261" s="53"/>
      <c r="R261" s="53"/>
      <c r="S261" s="53"/>
      <c r="T261" s="54"/>
      <c r="U261" s="53"/>
      <c r="W261" s="53"/>
      <c r="X261" s="54"/>
      <c r="Y261" s="55"/>
      <c r="Z261" s="56"/>
      <c r="AA261" s="58"/>
      <c r="AB261" s="58"/>
      <c r="AC261" s="57"/>
      <c r="AD261" s="57"/>
      <c r="AE261" s="57"/>
      <c r="AF261" s="57"/>
      <c r="AG261" s="57"/>
      <c r="AH261" s="58"/>
    </row>
    <row r="262" spans="2:34" s="60" customFormat="1" x14ac:dyDescent="0.35">
      <c r="B262" s="53"/>
      <c r="C262" s="2"/>
      <c r="D262" s="53"/>
      <c r="E262" s="53"/>
      <c r="F262" s="53"/>
      <c r="G262" s="53"/>
      <c r="H262" s="53"/>
      <c r="I262" s="53"/>
      <c r="J262" s="53"/>
      <c r="K262" s="53"/>
      <c r="L262" s="59"/>
      <c r="M262" s="53"/>
      <c r="P262" s="53"/>
      <c r="Q262" s="53"/>
      <c r="R262" s="53"/>
      <c r="S262" s="53"/>
      <c r="T262" s="54"/>
      <c r="U262" s="53"/>
      <c r="W262" s="53"/>
      <c r="X262" s="54"/>
      <c r="Y262" s="55"/>
      <c r="Z262" s="56"/>
      <c r="AA262" s="58"/>
      <c r="AB262" s="58"/>
      <c r="AC262" s="57"/>
      <c r="AD262" s="57"/>
      <c r="AE262" s="57"/>
      <c r="AF262" s="57"/>
      <c r="AG262" s="57"/>
      <c r="AH262" s="58"/>
    </row>
    <row r="263" spans="2:34" s="60" customFormat="1" x14ac:dyDescent="0.35">
      <c r="B263" s="53"/>
      <c r="C263" s="2"/>
      <c r="D263" s="53"/>
      <c r="E263" s="53"/>
      <c r="F263" s="53"/>
      <c r="G263" s="53"/>
      <c r="H263" s="53"/>
      <c r="I263" s="53"/>
      <c r="J263" s="53"/>
      <c r="K263" s="53"/>
      <c r="L263" s="59"/>
      <c r="M263" s="53"/>
      <c r="P263" s="53"/>
      <c r="Q263" s="53"/>
      <c r="R263" s="53"/>
      <c r="S263" s="53"/>
      <c r="T263" s="54"/>
      <c r="U263" s="53"/>
      <c r="W263" s="53"/>
      <c r="X263" s="54"/>
      <c r="Y263" s="55"/>
      <c r="Z263" s="56"/>
      <c r="AA263" s="58"/>
      <c r="AB263" s="58"/>
      <c r="AC263" s="57"/>
      <c r="AD263" s="57"/>
      <c r="AE263" s="57"/>
      <c r="AF263" s="57"/>
      <c r="AG263" s="57"/>
      <c r="AH263" s="58"/>
    </row>
    <row r="264" spans="2:34" s="60" customFormat="1" x14ac:dyDescent="0.35">
      <c r="B264" s="53"/>
      <c r="C264" s="2"/>
      <c r="D264" s="53"/>
      <c r="E264" s="53"/>
      <c r="F264" s="53"/>
      <c r="G264" s="53"/>
      <c r="H264" s="53"/>
      <c r="I264" s="53"/>
      <c r="J264" s="53"/>
      <c r="K264" s="53"/>
      <c r="L264" s="59"/>
      <c r="M264" s="53"/>
      <c r="P264" s="53"/>
      <c r="Q264" s="53"/>
      <c r="R264" s="53"/>
      <c r="S264" s="53"/>
      <c r="T264" s="54"/>
      <c r="U264" s="53"/>
      <c r="W264" s="53"/>
      <c r="X264" s="54"/>
      <c r="Y264" s="55"/>
      <c r="Z264" s="56"/>
      <c r="AA264" s="58"/>
      <c r="AB264" s="58"/>
      <c r="AC264" s="57"/>
      <c r="AD264" s="57"/>
      <c r="AE264" s="57"/>
      <c r="AF264" s="57"/>
      <c r="AG264" s="57"/>
      <c r="AH264" s="58"/>
    </row>
    <row r="265" spans="2:34" s="60" customFormat="1" x14ac:dyDescent="0.35">
      <c r="B265" s="53"/>
      <c r="C265" s="2"/>
      <c r="D265" s="53"/>
      <c r="E265" s="53"/>
      <c r="F265" s="53"/>
      <c r="G265" s="53"/>
      <c r="H265" s="53"/>
      <c r="I265" s="53"/>
      <c r="J265" s="53"/>
      <c r="K265" s="53"/>
      <c r="L265" s="59"/>
      <c r="M265" s="53"/>
      <c r="P265" s="53"/>
      <c r="Q265" s="53"/>
      <c r="R265" s="53"/>
      <c r="S265" s="53"/>
      <c r="T265" s="54"/>
      <c r="U265" s="53"/>
      <c r="W265" s="53"/>
      <c r="X265" s="54"/>
      <c r="Y265" s="55"/>
      <c r="Z265" s="56"/>
      <c r="AA265" s="58"/>
      <c r="AB265" s="58"/>
      <c r="AC265" s="57"/>
      <c r="AD265" s="57"/>
      <c r="AE265" s="57"/>
      <c r="AF265" s="57"/>
      <c r="AG265" s="57"/>
      <c r="AH265" s="58"/>
    </row>
    <row r="266" spans="2:34" s="60" customFormat="1" x14ac:dyDescent="0.35">
      <c r="B266" s="53"/>
      <c r="C266" s="2"/>
      <c r="D266" s="53"/>
      <c r="E266" s="53"/>
      <c r="F266" s="53"/>
      <c r="G266" s="53"/>
      <c r="H266" s="53"/>
      <c r="I266" s="53"/>
      <c r="J266" s="53"/>
      <c r="K266" s="53"/>
      <c r="L266" s="59"/>
      <c r="M266" s="53"/>
      <c r="P266" s="53"/>
      <c r="Q266" s="53"/>
      <c r="R266" s="53"/>
      <c r="S266" s="53"/>
      <c r="T266" s="54"/>
      <c r="U266" s="53"/>
      <c r="W266" s="53"/>
      <c r="X266" s="54"/>
      <c r="Y266" s="55"/>
      <c r="Z266" s="56"/>
      <c r="AA266" s="58"/>
      <c r="AB266" s="58"/>
      <c r="AC266" s="57"/>
      <c r="AD266" s="57"/>
      <c r="AE266" s="57"/>
      <c r="AF266" s="57"/>
      <c r="AG266" s="57"/>
      <c r="AH266" s="58"/>
    </row>
    <row r="267" spans="2:34" s="60" customFormat="1" x14ac:dyDescent="0.35">
      <c r="B267" s="53"/>
      <c r="C267" s="2"/>
      <c r="D267" s="53"/>
      <c r="E267" s="53"/>
      <c r="F267" s="53"/>
      <c r="G267" s="53"/>
      <c r="H267" s="53"/>
      <c r="I267" s="53"/>
      <c r="J267" s="53"/>
      <c r="K267" s="53"/>
      <c r="L267" s="59"/>
      <c r="M267" s="53"/>
      <c r="P267" s="53"/>
      <c r="Q267" s="53"/>
      <c r="R267" s="53"/>
      <c r="S267" s="53"/>
      <c r="T267" s="54"/>
      <c r="U267" s="53"/>
      <c r="W267" s="53"/>
      <c r="X267" s="54"/>
      <c r="Y267" s="55"/>
      <c r="Z267" s="56"/>
      <c r="AA267" s="58"/>
      <c r="AB267" s="58"/>
      <c r="AC267" s="57"/>
      <c r="AD267" s="57"/>
      <c r="AE267" s="57"/>
      <c r="AF267" s="57"/>
      <c r="AG267" s="57"/>
      <c r="AH267" s="58"/>
    </row>
    <row r="268" spans="2:34" s="60" customFormat="1" x14ac:dyDescent="0.35">
      <c r="B268" s="53"/>
      <c r="C268" s="2"/>
      <c r="D268" s="53"/>
      <c r="E268" s="53"/>
      <c r="F268" s="53"/>
      <c r="G268" s="53"/>
      <c r="H268" s="53"/>
      <c r="I268" s="53"/>
      <c r="J268" s="53"/>
      <c r="K268" s="53"/>
      <c r="L268" s="59"/>
      <c r="M268" s="53"/>
      <c r="P268" s="53"/>
      <c r="Q268" s="53"/>
      <c r="R268" s="53"/>
      <c r="S268" s="53"/>
      <c r="T268" s="54"/>
      <c r="U268" s="53"/>
      <c r="W268" s="53"/>
      <c r="X268" s="54"/>
      <c r="Y268" s="55"/>
      <c r="Z268" s="56"/>
      <c r="AA268" s="58"/>
      <c r="AB268" s="58"/>
      <c r="AC268" s="57"/>
      <c r="AD268" s="57"/>
      <c r="AE268" s="57"/>
      <c r="AF268" s="57"/>
      <c r="AG268" s="57"/>
      <c r="AH268" s="58"/>
    </row>
    <row r="269" spans="2:34" s="60" customFormat="1" x14ac:dyDescent="0.35">
      <c r="B269" s="53"/>
      <c r="C269" s="2"/>
      <c r="D269" s="53"/>
      <c r="E269" s="53"/>
      <c r="F269" s="53"/>
      <c r="G269" s="53"/>
      <c r="H269" s="53"/>
      <c r="I269" s="53"/>
      <c r="J269" s="53"/>
      <c r="K269" s="53"/>
      <c r="L269" s="59"/>
      <c r="M269" s="53"/>
      <c r="P269" s="53"/>
      <c r="Q269" s="53"/>
      <c r="R269" s="53"/>
      <c r="S269" s="53"/>
      <c r="T269" s="54"/>
      <c r="U269" s="53"/>
      <c r="W269" s="53"/>
      <c r="X269" s="54"/>
      <c r="Y269" s="55"/>
      <c r="Z269" s="56"/>
      <c r="AA269" s="58"/>
      <c r="AB269" s="58"/>
      <c r="AC269" s="57"/>
      <c r="AD269" s="57"/>
      <c r="AE269" s="57"/>
      <c r="AF269" s="57"/>
      <c r="AG269" s="57"/>
      <c r="AH269" s="58"/>
    </row>
    <row r="270" spans="2:34" s="60" customFormat="1" x14ac:dyDescent="0.35">
      <c r="B270" s="53"/>
      <c r="C270" s="2"/>
      <c r="D270" s="53"/>
      <c r="E270" s="53"/>
      <c r="F270" s="53"/>
      <c r="G270" s="53"/>
      <c r="H270" s="53"/>
      <c r="I270" s="53"/>
      <c r="J270" s="53"/>
      <c r="K270" s="53"/>
      <c r="L270" s="59"/>
      <c r="M270" s="53"/>
      <c r="P270" s="53"/>
      <c r="Q270" s="53"/>
      <c r="R270" s="53"/>
      <c r="S270" s="53"/>
      <c r="T270" s="54"/>
      <c r="U270" s="53"/>
      <c r="W270" s="53"/>
      <c r="X270" s="54"/>
      <c r="Y270" s="55"/>
      <c r="Z270" s="56"/>
      <c r="AA270" s="58"/>
      <c r="AB270" s="58"/>
      <c r="AC270" s="57"/>
      <c r="AD270" s="57"/>
      <c r="AE270" s="57"/>
      <c r="AF270" s="57"/>
      <c r="AG270" s="57"/>
      <c r="AH270" s="58"/>
    </row>
    <row r="271" spans="2:34" s="60" customFormat="1" x14ac:dyDescent="0.35">
      <c r="B271" s="53"/>
      <c r="C271" s="2"/>
      <c r="D271" s="53"/>
      <c r="E271" s="53"/>
      <c r="F271" s="53"/>
      <c r="G271" s="53"/>
      <c r="H271" s="53"/>
      <c r="I271" s="53"/>
      <c r="J271" s="53"/>
      <c r="K271" s="53"/>
      <c r="L271" s="59"/>
      <c r="M271" s="53"/>
      <c r="P271" s="53"/>
      <c r="Q271" s="53"/>
      <c r="R271" s="53"/>
      <c r="S271" s="53"/>
      <c r="T271" s="54"/>
      <c r="U271" s="53"/>
      <c r="W271" s="53"/>
      <c r="X271" s="54"/>
      <c r="Y271" s="55"/>
      <c r="Z271" s="56"/>
      <c r="AA271" s="58"/>
      <c r="AB271" s="58"/>
      <c r="AC271" s="57"/>
      <c r="AD271" s="57"/>
      <c r="AE271" s="57"/>
      <c r="AF271" s="57"/>
      <c r="AG271" s="57"/>
      <c r="AH271" s="58"/>
    </row>
    <row r="272" spans="2:34" s="60" customFormat="1" x14ac:dyDescent="0.35">
      <c r="B272" s="53"/>
      <c r="C272" s="2"/>
      <c r="D272" s="53"/>
      <c r="E272" s="53"/>
      <c r="F272" s="53"/>
      <c r="G272" s="53"/>
      <c r="H272" s="53"/>
      <c r="I272" s="53"/>
      <c r="J272" s="53"/>
      <c r="K272" s="53"/>
      <c r="L272" s="59"/>
      <c r="M272" s="53"/>
      <c r="P272" s="53"/>
      <c r="Q272" s="53"/>
      <c r="R272" s="53"/>
      <c r="S272" s="53"/>
      <c r="T272" s="54"/>
      <c r="U272" s="53"/>
      <c r="W272" s="53"/>
      <c r="X272" s="54"/>
      <c r="Y272" s="55"/>
      <c r="Z272" s="56"/>
      <c r="AA272" s="58"/>
      <c r="AB272" s="58"/>
      <c r="AC272" s="57"/>
      <c r="AD272" s="57"/>
      <c r="AE272" s="57"/>
      <c r="AF272" s="57"/>
      <c r="AG272" s="57"/>
      <c r="AH272" s="58"/>
    </row>
    <row r="273" spans="2:34" s="60" customFormat="1" x14ac:dyDescent="0.35">
      <c r="B273" s="53"/>
      <c r="C273" s="2"/>
      <c r="D273" s="53"/>
      <c r="E273" s="53"/>
      <c r="F273" s="53"/>
      <c r="G273" s="53"/>
      <c r="H273" s="53"/>
      <c r="I273" s="53"/>
      <c r="J273" s="53"/>
      <c r="K273" s="53"/>
      <c r="L273" s="59"/>
      <c r="M273" s="53"/>
      <c r="P273" s="53"/>
      <c r="Q273" s="53"/>
      <c r="R273" s="53"/>
      <c r="S273" s="53"/>
      <c r="T273" s="54"/>
      <c r="U273" s="53"/>
      <c r="W273" s="53"/>
      <c r="X273" s="54"/>
      <c r="Y273" s="55"/>
      <c r="Z273" s="56"/>
      <c r="AA273" s="58"/>
      <c r="AB273" s="58"/>
      <c r="AC273" s="57"/>
      <c r="AD273" s="57"/>
      <c r="AE273" s="57"/>
      <c r="AF273" s="57"/>
      <c r="AG273" s="57"/>
      <c r="AH273" s="58"/>
    </row>
    <row r="274" spans="2:34" s="60" customFormat="1" x14ac:dyDescent="0.35">
      <c r="B274" s="53"/>
      <c r="C274" s="2"/>
      <c r="D274" s="53"/>
      <c r="E274" s="53"/>
      <c r="F274" s="53"/>
      <c r="G274" s="53"/>
      <c r="H274" s="53"/>
      <c r="I274" s="53"/>
      <c r="J274" s="53"/>
      <c r="K274" s="53"/>
      <c r="L274" s="59"/>
      <c r="M274" s="53"/>
      <c r="P274" s="53"/>
      <c r="Q274" s="53"/>
      <c r="R274" s="53"/>
      <c r="S274" s="53"/>
      <c r="T274" s="54"/>
      <c r="U274" s="53"/>
      <c r="W274" s="53"/>
      <c r="X274" s="54"/>
      <c r="Y274" s="55"/>
      <c r="Z274" s="56"/>
      <c r="AA274" s="58"/>
      <c r="AB274" s="58"/>
      <c r="AC274" s="57"/>
      <c r="AD274" s="57"/>
      <c r="AE274" s="57"/>
      <c r="AF274" s="57"/>
      <c r="AG274" s="57"/>
      <c r="AH274" s="58"/>
    </row>
    <row r="275" spans="2:34" s="60" customFormat="1" x14ac:dyDescent="0.35">
      <c r="B275" s="53"/>
      <c r="C275" s="2"/>
      <c r="D275" s="53"/>
      <c r="E275" s="53"/>
      <c r="F275" s="53"/>
      <c r="G275" s="53"/>
      <c r="H275" s="53"/>
      <c r="I275" s="53"/>
      <c r="J275" s="53"/>
      <c r="K275" s="53"/>
      <c r="L275" s="59"/>
      <c r="M275" s="53"/>
      <c r="P275" s="53"/>
      <c r="Q275" s="53"/>
      <c r="R275" s="53"/>
      <c r="S275" s="53"/>
      <c r="T275" s="54"/>
      <c r="U275" s="53"/>
      <c r="W275" s="53"/>
      <c r="X275" s="54"/>
      <c r="Y275" s="55"/>
      <c r="Z275" s="56"/>
      <c r="AA275" s="58"/>
      <c r="AB275" s="58"/>
      <c r="AC275" s="57"/>
      <c r="AD275" s="57"/>
      <c r="AE275" s="57"/>
      <c r="AF275" s="57"/>
      <c r="AG275" s="57"/>
      <c r="AH275" s="58"/>
    </row>
    <row r="276" spans="2:34" s="60" customFormat="1" x14ac:dyDescent="0.35">
      <c r="B276" s="53"/>
      <c r="C276" s="2"/>
      <c r="D276" s="53"/>
      <c r="E276" s="53"/>
      <c r="F276" s="53"/>
      <c r="G276" s="53"/>
      <c r="H276" s="53"/>
      <c r="I276" s="53"/>
      <c r="J276" s="53"/>
      <c r="K276" s="53"/>
      <c r="L276" s="59"/>
      <c r="M276" s="53"/>
      <c r="P276" s="53"/>
      <c r="Q276" s="53"/>
      <c r="R276" s="53"/>
      <c r="S276" s="53"/>
      <c r="T276" s="54"/>
      <c r="U276" s="53"/>
      <c r="W276" s="53"/>
      <c r="X276" s="54"/>
      <c r="Y276" s="55"/>
      <c r="Z276" s="56"/>
      <c r="AA276" s="58"/>
      <c r="AB276" s="58"/>
      <c r="AC276" s="57"/>
      <c r="AD276" s="57"/>
      <c r="AE276" s="57"/>
      <c r="AF276" s="57"/>
      <c r="AG276" s="57"/>
      <c r="AH276" s="58"/>
    </row>
    <row r="277" spans="2:34" s="60" customFormat="1" x14ac:dyDescent="0.35">
      <c r="B277" s="53"/>
      <c r="C277" s="2"/>
      <c r="D277" s="53"/>
      <c r="E277" s="53"/>
      <c r="F277" s="53"/>
      <c r="G277" s="53"/>
      <c r="H277" s="53"/>
      <c r="I277" s="53"/>
      <c r="J277" s="53"/>
      <c r="K277" s="53"/>
      <c r="L277" s="59"/>
      <c r="M277" s="53"/>
      <c r="P277" s="53"/>
      <c r="Q277" s="53"/>
      <c r="R277" s="53"/>
      <c r="S277" s="53"/>
      <c r="T277" s="54"/>
      <c r="U277" s="53"/>
      <c r="W277" s="53"/>
      <c r="X277" s="54"/>
      <c r="Y277" s="55"/>
      <c r="Z277" s="56"/>
      <c r="AA277" s="58"/>
      <c r="AB277" s="58"/>
      <c r="AC277" s="57"/>
      <c r="AD277" s="57"/>
      <c r="AE277" s="57"/>
      <c r="AF277" s="57"/>
      <c r="AG277" s="57"/>
      <c r="AH277" s="58"/>
    </row>
    <row r="278" spans="2:34" s="60" customFormat="1" x14ac:dyDescent="0.35">
      <c r="B278" s="53"/>
      <c r="C278" s="2"/>
      <c r="D278" s="53"/>
      <c r="E278" s="53"/>
      <c r="F278" s="53"/>
      <c r="G278" s="53"/>
      <c r="H278" s="53"/>
      <c r="I278" s="53"/>
      <c r="J278" s="53"/>
      <c r="K278" s="53"/>
      <c r="L278" s="59"/>
      <c r="M278" s="53"/>
      <c r="P278" s="53"/>
      <c r="Q278" s="53"/>
      <c r="R278" s="53"/>
      <c r="S278" s="53"/>
      <c r="T278" s="54"/>
      <c r="U278" s="53"/>
      <c r="W278" s="53"/>
      <c r="X278" s="54"/>
      <c r="Y278" s="55"/>
      <c r="Z278" s="56"/>
      <c r="AA278" s="58"/>
      <c r="AB278" s="58"/>
      <c r="AC278" s="57"/>
      <c r="AD278" s="57"/>
      <c r="AE278" s="57"/>
      <c r="AF278" s="57"/>
      <c r="AG278" s="57"/>
      <c r="AH278" s="58"/>
    </row>
    <row r="279" spans="2:34" s="60" customFormat="1" x14ac:dyDescent="0.35">
      <c r="B279" s="53"/>
      <c r="C279" s="2"/>
      <c r="D279" s="53"/>
      <c r="E279" s="53"/>
      <c r="F279" s="53"/>
      <c r="G279" s="53"/>
      <c r="H279" s="53"/>
      <c r="I279" s="53"/>
      <c r="J279" s="53"/>
      <c r="K279" s="53"/>
      <c r="L279" s="59"/>
      <c r="M279" s="53"/>
      <c r="P279" s="53"/>
      <c r="Q279" s="53"/>
      <c r="R279" s="53"/>
      <c r="S279" s="53"/>
      <c r="T279" s="54"/>
      <c r="U279" s="53"/>
      <c r="W279" s="53"/>
      <c r="X279" s="54"/>
      <c r="Y279" s="55"/>
      <c r="Z279" s="56"/>
      <c r="AA279" s="58"/>
      <c r="AB279" s="58"/>
      <c r="AC279" s="57"/>
      <c r="AD279" s="57"/>
      <c r="AE279" s="57"/>
      <c r="AF279" s="57"/>
      <c r="AG279" s="57"/>
      <c r="AH279" s="58"/>
    </row>
    <row r="280" spans="2:34" s="60" customFormat="1" x14ac:dyDescent="0.35">
      <c r="B280" s="53"/>
      <c r="C280" s="2"/>
      <c r="D280" s="53"/>
      <c r="E280" s="53"/>
      <c r="F280" s="53"/>
      <c r="G280" s="53"/>
      <c r="H280" s="53"/>
      <c r="I280" s="53"/>
      <c r="J280" s="53"/>
      <c r="K280" s="53"/>
      <c r="L280" s="59"/>
      <c r="M280" s="53"/>
      <c r="P280" s="53"/>
      <c r="Q280" s="53"/>
      <c r="R280" s="53"/>
      <c r="S280" s="53"/>
      <c r="T280" s="54"/>
      <c r="U280" s="53"/>
      <c r="W280" s="53"/>
      <c r="X280" s="54"/>
      <c r="Y280" s="55"/>
      <c r="Z280" s="56"/>
      <c r="AA280" s="58"/>
      <c r="AB280" s="58"/>
      <c r="AC280" s="57"/>
      <c r="AD280" s="57"/>
      <c r="AE280" s="57"/>
      <c r="AF280" s="57"/>
      <c r="AG280" s="57"/>
      <c r="AH280" s="58"/>
    </row>
    <row r="281" spans="2:34" s="60" customFormat="1" x14ac:dyDescent="0.35">
      <c r="B281" s="53"/>
      <c r="C281" s="2"/>
      <c r="D281" s="53"/>
      <c r="E281" s="53"/>
      <c r="F281" s="53"/>
      <c r="G281" s="53"/>
      <c r="H281" s="53"/>
      <c r="I281" s="53"/>
      <c r="J281" s="53"/>
      <c r="K281" s="53"/>
      <c r="L281" s="59"/>
      <c r="M281" s="53"/>
      <c r="P281" s="53"/>
      <c r="Q281" s="53"/>
      <c r="R281" s="53"/>
      <c r="S281" s="53"/>
      <c r="T281" s="54"/>
      <c r="U281" s="53"/>
      <c r="W281" s="53"/>
      <c r="X281" s="54"/>
      <c r="Y281" s="55"/>
      <c r="Z281" s="56"/>
      <c r="AA281" s="58"/>
      <c r="AB281" s="58"/>
      <c r="AC281" s="57"/>
      <c r="AD281" s="57"/>
      <c r="AE281" s="57"/>
      <c r="AF281" s="57"/>
      <c r="AG281" s="57"/>
      <c r="AH281" s="58"/>
    </row>
    <row r="282" spans="2:34" s="60" customFormat="1" x14ac:dyDescent="0.35">
      <c r="B282" s="53"/>
      <c r="C282" s="2"/>
      <c r="D282" s="53"/>
      <c r="E282" s="53"/>
      <c r="F282" s="53"/>
      <c r="G282" s="53"/>
      <c r="H282" s="53"/>
      <c r="I282" s="53"/>
      <c r="J282" s="53"/>
      <c r="K282" s="53"/>
      <c r="L282" s="59"/>
      <c r="M282" s="53"/>
      <c r="P282" s="53"/>
      <c r="Q282" s="53"/>
      <c r="R282" s="53"/>
      <c r="S282" s="53"/>
      <c r="T282" s="54"/>
      <c r="U282" s="53"/>
      <c r="W282" s="53"/>
      <c r="X282" s="54"/>
      <c r="Y282" s="55"/>
      <c r="Z282" s="56"/>
      <c r="AA282" s="58"/>
      <c r="AB282" s="58"/>
      <c r="AC282" s="57"/>
      <c r="AD282" s="57"/>
      <c r="AE282" s="57"/>
      <c r="AF282" s="57"/>
      <c r="AG282" s="57"/>
      <c r="AH282" s="58"/>
    </row>
    <row r="283" spans="2:34" s="60" customFormat="1" x14ac:dyDescent="0.35">
      <c r="B283" s="53"/>
      <c r="C283" s="2"/>
      <c r="D283" s="53"/>
      <c r="E283" s="53"/>
      <c r="F283" s="53"/>
      <c r="G283" s="53"/>
      <c r="H283" s="53"/>
      <c r="I283" s="53"/>
      <c r="J283" s="53"/>
      <c r="K283" s="53"/>
      <c r="L283" s="59"/>
      <c r="M283" s="53"/>
      <c r="P283" s="53"/>
      <c r="Q283" s="53"/>
      <c r="R283" s="53"/>
      <c r="S283" s="53"/>
      <c r="T283" s="54"/>
      <c r="U283" s="53"/>
      <c r="W283" s="53"/>
      <c r="X283" s="54"/>
      <c r="Y283" s="55"/>
      <c r="Z283" s="56"/>
      <c r="AA283" s="58"/>
      <c r="AB283" s="58"/>
      <c r="AC283" s="57"/>
      <c r="AD283" s="57"/>
      <c r="AE283" s="57"/>
      <c r="AF283" s="57"/>
      <c r="AG283" s="57"/>
      <c r="AH283" s="58"/>
    </row>
    <row r="284" spans="2:34" s="60" customFormat="1" x14ac:dyDescent="0.35">
      <c r="B284" s="53"/>
      <c r="C284" s="2"/>
      <c r="D284" s="53"/>
      <c r="E284" s="53"/>
      <c r="F284" s="53"/>
      <c r="G284" s="53"/>
      <c r="H284" s="53"/>
      <c r="I284" s="53"/>
      <c r="J284" s="53"/>
      <c r="K284" s="53"/>
      <c r="L284" s="59"/>
      <c r="M284" s="53"/>
      <c r="P284" s="53"/>
      <c r="Q284" s="53"/>
      <c r="R284" s="53"/>
      <c r="S284" s="53"/>
      <c r="T284" s="54"/>
      <c r="U284" s="53"/>
      <c r="W284" s="53"/>
      <c r="X284" s="54"/>
      <c r="Y284" s="55"/>
      <c r="Z284" s="56"/>
      <c r="AA284" s="58"/>
      <c r="AB284" s="58"/>
      <c r="AC284" s="57"/>
      <c r="AD284" s="57"/>
      <c r="AE284" s="57"/>
      <c r="AF284" s="57"/>
      <c r="AG284" s="57"/>
      <c r="AH284" s="58"/>
    </row>
    <row r="285" spans="2:34" s="60" customFormat="1" x14ac:dyDescent="0.35">
      <c r="B285" s="53"/>
      <c r="C285" s="2"/>
      <c r="D285" s="53"/>
      <c r="E285" s="53"/>
      <c r="F285" s="53"/>
      <c r="G285" s="53"/>
      <c r="H285" s="53"/>
      <c r="I285" s="53"/>
      <c r="J285" s="53"/>
      <c r="K285" s="53"/>
      <c r="L285" s="59"/>
      <c r="M285" s="53"/>
      <c r="P285" s="53"/>
      <c r="Q285" s="53"/>
      <c r="R285" s="53"/>
      <c r="S285" s="53"/>
      <c r="T285" s="54"/>
      <c r="U285" s="53"/>
      <c r="W285" s="53"/>
      <c r="X285" s="54"/>
      <c r="Y285" s="55"/>
      <c r="Z285" s="56"/>
      <c r="AA285" s="58"/>
      <c r="AB285" s="58"/>
      <c r="AC285" s="57"/>
      <c r="AD285" s="57"/>
      <c r="AE285" s="57"/>
      <c r="AF285" s="57"/>
      <c r="AG285" s="57"/>
      <c r="AH285" s="58"/>
    </row>
    <row r="286" spans="2:34" s="60" customFormat="1" x14ac:dyDescent="0.35">
      <c r="B286" s="53"/>
      <c r="C286" s="2"/>
      <c r="D286" s="53"/>
      <c r="E286" s="53"/>
      <c r="F286" s="53"/>
      <c r="G286" s="53"/>
      <c r="H286" s="53"/>
      <c r="I286" s="53"/>
      <c r="J286" s="53"/>
      <c r="K286" s="53"/>
      <c r="L286" s="59"/>
      <c r="M286" s="53"/>
      <c r="P286" s="53"/>
      <c r="Q286" s="53"/>
      <c r="R286" s="53"/>
      <c r="S286" s="53"/>
      <c r="T286" s="54"/>
      <c r="U286" s="53"/>
      <c r="W286" s="53"/>
      <c r="X286" s="54"/>
      <c r="Y286" s="55"/>
      <c r="Z286" s="56"/>
      <c r="AA286" s="58"/>
      <c r="AB286" s="58"/>
      <c r="AC286" s="57"/>
      <c r="AD286" s="57"/>
      <c r="AE286" s="57"/>
      <c r="AF286" s="57"/>
      <c r="AG286" s="57"/>
      <c r="AH286" s="58"/>
    </row>
    <row r="287" spans="2:34" s="60" customFormat="1" x14ac:dyDescent="0.35">
      <c r="B287" s="53"/>
      <c r="C287" s="2"/>
      <c r="D287" s="53"/>
      <c r="E287" s="53"/>
      <c r="F287" s="53"/>
      <c r="G287" s="53"/>
      <c r="H287" s="53"/>
      <c r="I287" s="53"/>
      <c r="J287" s="53"/>
      <c r="K287" s="53"/>
      <c r="L287" s="59"/>
      <c r="M287" s="53"/>
      <c r="P287" s="53"/>
      <c r="Q287" s="53"/>
      <c r="R287" s="53"/>
      <c r="S287" s="53"/>
      <c r="T287" s="54"/>
      <c r="U287" s="53"/>
      <c r="W287" s="53"/>
      <c r="X287" s="54"/>
      <c r="Y287" s="55"/>
      <c r="Z287" s="56"/>
      <c r="AA287" s="58"/>
      <c r="AB287" s="58"/>
      <c r="AC287" s="57"/>
      <c r="AD287" s="57"/>
      <c r="AE287" s="57"/>
      <c r="AF287" s="57"/>
      <c r="AG287" s="57"/>
      <c r="AH287" s="58"/>
    </row>
    <row r="288" spans="2:34" s="60" customFormat="1" x14ac:dyDescent="0.35">
      <c r="B288" s="53"/>
      <c r="C288" s="2"/>
      <c r="D288" s="53"/>
      <c r="E288" s="53"/>
      <c r="F288" s="53"/>
      <c r="G288" s="53"/>
      <c r="H288" s="53"/>
      <c r="I288" s="53"/>
      <c r="J288" s="53"/>
      <c r="K288" s="53"/>
      <c r="L288" s="59"/>
      <c r="M288" s="53"/>
      <c r="P288" s="53"/>
      <c r="Q288" s="53"/>
      <c r="R288" s="53"/>
      <c r="S288" s="53"/>
      <c r="T288" s="54"/>
      <c r="U288" s="53"/>
      <c r="W288" s="53"/>
      <c r="X288" s="54"/>
      <c r="Y288" s="55"/>
      <c r="Z288" s="56"/>
      <c r="AA288" s="58"/>
      <c r="AB288" s="58"/>
      <c r="AC288" s="57"/>
      <c r="AD288" s="57"/>
      <c r="AE288" s="57"/>
      <c r="AF288" s="57"/>
      <c r="AG288" s="57"/>
      <c r="AH288" s="58"/>
    </row>
    <row r="289" spans="2:34" s="60" customFormat="1" x14ac:dyDescent="0.35">
      <c r="B289" s="53"/>
      <c r="C289" s="2"/>
      <c r="D289" s="53"/>
      <c r="E289" s="53"/>
      <c r="F289" s="53"/>
      <c r="G289" s="53"/>
      <c r="H289" s="53"/>
      <c r="I289" s="53"/>
      <c r="J289" s="53"/>
      <c r="K289" s="53"/>
      <c r="L289" s="59"/>
      <c r="M289" s="53"/>
      <c r="P289" s="53"/>
      <c r="Q289" s="53"/>
      <c r="R289" s="53"/>
      <c r="S289" s="53"/>
      <c r="T289" s="54"/>
      <c r="U289" s="53"/>
      <c r="W289" s="53"/>
      <c r="X289" s="54"/>
      <c r="Y289" s="55"/>
      <c r="Z289" s="56"/>
      <c r="AA289" s="58"/>
      <c r="AB289" s="58"/>
      <c r="AC289" s="57"/>
      <c r="AD289" s="57"/>
      <c r="AE289" s="57"/>
      <c r="AF289" s="57"/>
      <c r="AG289" s="57"/>
      <c r="AH289" s="58"/>
    </row>
    <row r="290" spans="2:34" s="60" customFormat="1" x14ac:dyDescent="0.35">
      <c r="B290" s="53"/>
      <c r="C290" s="2"/>
      <c r="D290" s="53"/>
      <c r="E290" s="53"/>
      <c r="F290" s="53"/>
      <c r="G290" s="53"/>
      <c r="H290" s="53"/>
      <c r="I290" s="53"/>
      <c r="J290" s="53"/>
      <c r="K290" s="53"/>
      <c r="L290" s="59"/>
      <c r="M290" s="53"/>
      <c r="P290" s="53"/>
      <c r="Q290" s="53"/>
      <c r="R290" s="53"/>
      <c r="S290" s="53"/>
      <c r="T290" s="54"/>
      <c r="U290" s="53"/>
      <c r="W290" s="53"/>
      <c r="X290" s="54"/>
      <c r="Y290" s="55"/>
      <c r="Z290" s="56"/>
      <c r="AA290" s="58"/>
      <c r="AB290" s="58"/>
      <c r="AC290" s="57"/>
      <c r="AD290" s="57"/>
      <c r="AE290" s="57"/>
      <c r="AF290" s="57"/>
      <c r="AG290" s="57"/>
      <c r="AH290" s="58"/>
    </row>
    <row r="291" spans="2:34" s="60" customFormat="1" x14ac:dyDescent="0.35">
      <c r="B291" s="53"/>
      <c r="C291" s="2"/>
      <c r="D291" s="53"/>
      <c r="E291" s="53"/>
      <c r="F291" s="53"/>
      <c r="G291" s="53"/>
      <c r="H291" s="53"/>
      <c r="I291" s="53"/>
      <c r="J291" s="53"/>
      <c r="K291" s="53"/>
      <c r="L291" s="59"/>
      <c r="M291" s="53"/>
      <c r="P291" s="53"/>
      <c r="Q291" s="53"/>
      <c r="R291" s="53"/>
      <c r="S291" s="53"/>
      <c r="T291" s="54"/>
      <c r="U291" s="53"/>
      <c r="W291" s="53"/>
      <c r="X291" s="54"/>
      <c r="Y291" s="55"/>
      <c r="Z291" s="56"/>
      <c r="AA291" s="58"/>
      <c r="AB291" s="58"/>
      <c r="AC291" s="57"/>
      <c r="AD291" s="57"/>
      <c r="AE291" s="57"/>
      <c r="AF291" s="57"/>
      <c r="AG291" s="57"/>
      <c r="AH291" s="58"/>
    </row>
    <row r="292" spans="2:34" s="60" customFormat="1" x14ac:dyDescent="0.35">
      <c r="B292" s="53"/>
      <c r="C292" s="2"/>
      <c r="D292" s="53"/>
      <c r="E292" s="53"/>
      <c r="F292" s="53"/>
      <c r="G292" s="53"/>
      <c r="H292" s="53"/>
      <c r="I292" s="53"/>
      <c r="J292" s="53"/>
      <c r="K292" s="53"/>
      <c r="L292" s="59"/>
      <c r="M292" s="53"/>
      <c r="P292" s="53"/>
      <c r="Q292" s="53"/>
      <c r="R292" s="53"/>
      <c r="S292" s="53"/>
      <c r="T292" s="54"/>
      <c r="U292" s="53"/>
      <c r="W292" s="53"/>
      <c r="X292" s="54"/>
      <c r="Y292" s="55"/>
      <c r="Z292" s="56"/>
      <c r="AA292" s="58"/>
      <c r="AB292" s="58"/>
      <c r="AC292" s="57"/>
      <c r="AD292" s="57"/>
      <c r="AE292" s="57"/>
      <c r="AF292" s="57"/>
      <c r="AG292" s="57"/>
      <c r="AH292" s="58"/>
    </row>
    <row r="293" spans="2:34" s="60" customFormat="1" x14ac:dyDescent="0.35">
      <c r="B293" s="53"/>
      <c r="C293" s="2"/>
      <c r="D293" s="53"/>
      <c r="E293" s="53"/>
      <c r="F293" s="53"/>
      <c r="G293" s="53"/>
      <c r="H293" s="53"/>
      <c r="I293" s="53"/>
      <c r="J293" s="53"/>
      <c r="K293" s="53"/>
      <c r="L293" s="59"/>
      <c r="M293" s="53"/>
      <c r="P293" s="53"/>
      <c r="Q293" s="53"/>
      <c r="R293" s="53"/>
      <c r="S293" s="53"/>
      <c r="T293" s="54"/>
      <c r="U293" s="53"/>
      <c r="W293" s="53"/>
      <c r="X293" s="54"/>
      <c r="Y293" s="55"/>
      <c r="Z293" s="56"/>
      <c r="AA293" s="58"/>
      <c r="AB293" s="58"/>
      <c r="AC293" s="57"/>
      <c r="AD293" s="57"/>
      <c r="AE293" s="57"/>
      <c r="AF293" s="57"/>
      <c r="AG293" s="57"/>
      <c r="AH293" s="58"/>
    </row>
    <row r="294" spans="2:34" s="60" customFormat="1" x14ac:dyDescent="0.35">
      <c r="B294" s="53"/>
      <c r="C294" s="2"/>
      <c r="D294" s="53"/>
      <c r="E294" s="53"/>
      <c r="F294" s="53"/>
      <c r="G294" s="53"/>
      <c r="H294" s="53"/>
      <c r="I294" s="53"/>
      <c r="J294" s="53"/>
      <c r="K294" s="53"/>
      <c r="L294" s="59"/>
      <c r="M294" s="53"/>
      <c r="P294" s="53"/>
      <c r="Q294" s="53"/>
      <c r="R294" s="53"/>
      <c r="S294" s="53"/>
      <c r="T294" s="54"/>
      <c r="U294" s="53"/>
      <c r="W294" s="53"/>
      <c r="X294" s="54"/>
      <c r="Y294" s="55"/>
      <c r="Z294" s="56"/>
      <c r="AA294" s="58"/>
      <c r="AB294" s="58"/>
      <c r="AC294" s="57"/>
      <c r="AD294" s="57"/>
      <c r="AE294" s="57"/>
      <c r="AF294" s="57"/>
      <c r="AG294" s="57"/>
      <c r="AH294" s="58"/>
    </row>
    <row r="295" spans="2:34" s="60" customFormat="1" x14ac:dyDescent="0.35">
      <c r="B295" s="53"/>
      <c r="C295" s="2"/>
      <c r="D295" s="53"/>
      <c r="E295" s="53"/>
      <c r="F295" s="53"/>
      <c r="G295" s="53"/>
      <c r="H295" s="53"/>
      <c r="I295" s="53"/>
      <c r="J295" s="53"/>
      <c r="K295" s="53"/>
      <c r="L295" s="59"/>
      <c r="M295" s="53"/>
      <c r="P295" s="53"/>
      <c r="Q295" s="53"/>
      <c r="R295" s="53"/>
      <c r="S295" s="53"/>
      <c r="T295" s="54"/>
      <c r="U295" s="53"/>
      <c r="W295" s="53"/>
      <c r="X295" s="54"/>
      <c r="Y295" s="55"/>
      <c r="Z295" s="56"/>
      <c r="AA295" s="58"/>
      <c r="AB295" s="58"/>
      <c r="AC295" s="57"/>
      <c r="AD295" s="57"/>
      <c r="AE295" s="57"/>
      <c r="AF295" s="57"/>
      <c r="AG295" s="57"/>
      <c r="AH295" s="58"/>
    </row>
    <row r="296" spans="2:34" s="60" customFormat="1" x14ac:dyDescent="0.35">
      <c r="B296" s="53"/>
      <c r="C296" s="2"/>
      <c r="D296" s="53"/>
      <c r="E296" s="53"/>
      <c r="F296" s="53"/>
      <c r="G296" s="53"/>
      <c r="H296" s="53"/>
      <c r="I296" s="53"/>
      <c r="J296" s="53"/>
      <c r="K296" s="53"/>
      <c r="L296" s="59"/>
      <c r="M296" s="53"/>
      <c r="P296" s="53"/>
      <c r="Q296" s="53"/>
      <c r="R296" s="53"/>
      <c r="S296" s="53"/>
      <c r="T296" s="54"/>
      <c r="U296" s="53"/>
      <c r="W296" s="53"/>
      <c r="X296" s="54"/>
      <c r="Y296" s="55"/>
      <c r="Z296" s="56"/>
      <c r="AA296" s="58"/>
      <c r="AB296" s="58"/>
      <c r="AC296" s="57"/>
      <c r="AD296" s="57"/>
      <c r="AE296" s="57"/>
      <c r="AF296" s="57"/>
      <c r="AG296" s="57"/>
      <c r="AH296" s="58"/>
    </row>
    <row r="297" spans="2:34" s="60" customFormat="1" x14ac:dyDescent="0.35">
      <c r="B297" s="53"/>
      <c r="C297" s="2"/>
      <c r="D297" s="53"/>
      <c r="E297" s="53"/>
      <c r="F297" s="53"/>
      <c r="G297" s="53"/>
      <c r="H297" s="53"/>
      <c r="I297" s="53"/>
      <c r="J297" s="53"/>
      <c r="K297" s="53"/>
      <c r="L297" s="59"/>
      <c r="M297" s="53"/>
      <c r="P297" s="53"/>
      <c r="Q297" s="53"/>
      <c r="R297" s="53"/>
      <c r="S297" s="53"/>
      <c r="T297" s="54"/>
      <c r="U297" s="53"/>
      <c r="W297" s="53"/>
      <c r="X297" s="54"/>
      <c r="Y297" s="55"/>
      <c r="Z297" s="56"/>
      <c r="AA297" s="58"/>
      <c r="AB297" s="58"/>
      <c r="AC297" s="57"/>
      <c r="AD297" s="57"/>
      <c r="AE297" s="57"/>
      <c r="AF297" s="57"/>
      <c r="AG297" s="57"/>
      <c r="AH297" s="58"/>
    </row>
    <row r="298" spans="2:34" s="60" customFormat="1" x14ac:dyDescent="0.35">
      <c r="B298" s="53"/>
      <c r="C298" s="2"/>
      <c r="D298" s="53"/>
      <c r="E298" s="53"/>
      <c r="F298" s="53"/>
      <c r="G298" s="53"/>
      <c r="H298" s="53"/>
      <c r="I298" s="53"/>
      <c r="J298" s="53"/>
      <c r="K298" s="53"/>
      <c r="L298" s="59"/>
      <c r="M298" s="53"/>
      <c r="P298" s="53"/>
      <c r="Q298" s="53"/>
      <c r="R298" s="53"/>
      <c r="S298" s="53"/>
      <c r="T298" s="54"/>
      <c r="U298" s="53"/>
      <c r="W298" s="53"/>
      <c r="X298" s="54"/>
      <c r="Y298" s="55"/>
      <c r="Z298" s="56"/>
      <c r="AA298" s="58"/>
      <c r="AB298" s="58"/>
      <c r="AC298" s="57"/>
      <c r="AD298" s="57"/>
      <c r="AE298" s="57"/>
      <c r="AF298" s="57"/>
      <c r="AG298" s="57"/>
      <c r="AH298" s="58"/>
    </row>
    <row r="299" spans="2:34" s="60" customFormat="1" x14ac:dyDescent="0.35">
      <c r="B299" s="53"/>
      <c r="C299" s="2"/>
      <c r="D299" s="53"/>
      <c r="E299" s="53"/>
      <c r="F299" s="53"/>
      <c r="G299" s="53"/>
      <c r="H299" s="53"/>
      <c r="I299" s="53"/>
      <c r="J299" s="53"/>
      <c r="K299" s="53"/>
      <c r="L299" s="59"/>
      <c r="M299" s="53"/>
      <c r="P299" s="53"/>
      <c r="Q299" s="53"/>
      <c r="R299" s="53"/>
      <c r="S299" s="53"/>
      <c r="T299" s="54"/>
      <c r="U299" s="53"/>
      <c r="W299" s="53"/>
      <c r="X299" s="54"/>
      <c r="Y299" s="55"/>
      <c r="Z299" s="56"/>
      <c r="AA299" s="58"/>
      <c r="AB299" s="58"/>
      <c r="AC299" s="57"/>
      <c r="AD299" s="57"/>
      <c r="AE299" s="57"/>
      <c r="AF299" s="57"/>
      <c r="AG299" s="57"/>
      <c r="AH299" s="58"/>
    </row>
    <row r="300" spans="2:34" s="60" customFormat="1" x14ac:dyDescent="0.35">
      <c r="B300" s="53"/>
      <c r="C300" s="2"/>
      <c r="D300" s="53"/>
      <c r="E300" s="53"/>
      <c r="F300" s="53"/>
      <c r="G300" s="53"/>
      <c r="H300" s="53"/>
      <c r="I300" s="53"/>
      <c r="J300" s="53"/>
      <c r="K300" s="53"/>
      <c r="L300" s="59"/>
      <c r="M300" s="53"/>
      <c r="P300" s="53"/>
      <c r="Q300" s="53"/>
      <c r="R300" s="53"/>
      <c r="S300" s="53"/>
      <c r="T300" s="54"/>
      <c r="U300" s="53"/>
      <c r="W300" s="53"/>
      <c r="X300" s="54"/>
      <c r="Y300" s="55"/>
      <c r="Z300" s="56"/>
      <c r="AA300" s="58"/>
      <c r="AB300" s="58"/>
      <c r="AC300" s="57"/>
      <c r="AD300" s="57"/>
      <c r="AE300" s="57"/>
      <c r="AF300" s="57"/>
      <c r="AG300" s="57"/>
      <c r="AH300" s="58"/>
    </row>
    <row r="301" spans="2:34" s="60" customFormat="1" x14ac:dyDescent="0.35">
      <c r="B301" s="53"/>
      <c r="C301" s="2"/>
      <c r="D301" s="53"/>
      <c r="E301" s="53"/>
      <c r="F301" s="53"/>
      <c r="G301" s="53"/>
      <c r="H301" s="53"/>
      <c r="I301" s="53"/>
      <c r="J301" s="53"/>
      <c r="K301" s="53"/>
      <c r="L301" s="59"/>
      <c r="M301" s="53"/>
      <c r="P301" s="53"/>
      <c r="Q301" s="53"/>
      <c r="R301" s="53"/>
      <c r="S301" s="53"/>
      <c r="T301" s="54"/>
      <c r="U301" s="53"/>
      <c r="W301" s="53"/>
      <c r="X301" s="54"/>
      <c r="Y301" s="55"/>
      <c r="Z301" s="56"/>
      <c r="AA301" s="58"/>
      <c r="AB301" s="58"/>
      <c r="AC301" s="57"/>
      <c r="AD301" s="57"/>
      <c r="AE301" s="57"/>
      <c r="AF301" s="57"/>
      <c r="AG301" s="57"/>
      <c r="AH301" s="58"/>
    </row>
    <row r="302" spans="2:34" s="60" customFormat="1" x14ac:dyDescent="0.35">
      <c r="B302" s="53"/>
      <c r="C302" s="2"/>
      <c r="D302" s="53"/>
      <c r="E302" s="53"/>
      <c r="F302" s="53"/>
      <c r="G302" s="53"/>
      <c r="H302" s="53"/>
      <c r="I302" s="53"/>
      <c r="J302" s="53"/>
      <c r="K302" s="53"/>
      <c r="L302" s="59"/>
      <c r="M302" s="53"/>
      <c r="P302" s="53"/>
      <c r="Q302" s="53"/>
      <c r="R302" s="53"/>
      <c r="S302" s="53"/>
      <c r="T302" s="54"/>
      <c r="U302" s="53"/>
      <c r="W302" s="53"/>
      <c r="X302" s="54"/>
      <c r="Y302" s="55"/>
      <c r="Z302" s="56"/>
      <c r="AA302" s="58"/>
      <c r="AB302" s="58"/>
      <c r="AC302" s="57"/>
      <c r="AD302" s="57"/>
      <c r="AE302" s="57"/>
      <c r="AF302" s="57"/>
      <c r="AG302" s="57"/>
      <c r="AH302" s="58"/>
    </row>
    <row r="303" spans="2:34" s="60" customFormat="1" x14ac:dyDescent="0.35">
      <c r="B303" s="53"/>
      <c r="C303" s="2"/>
      <c r="D303" s="53"/>
      <c r="E303" s="53"/>
      <c r="F303" s="53"/>
      <c r="G303" s="53"/>
      <c r="H303" s="53"/>
      <c r="I303" s="53"/>
      <c r="J303" s="53"/>
      <c r="K303" s="53"/>
      <c r="L303" s="59"/>
      <c r="M303" s="53"/>
      <c r="P303" s="53"/>
      <c r="Q303" s="53"/>
      <c r="R303" s="53"/>
      <c r="S303" s="53"/>
      <c r="T303" s="54"/>
      <c r="U303" s="53"/>
      <c r="W303" s="53"/>
      <c r="X303" s="54"/>
      <c r="Y303" s="55"/>
      <c r="Z303" s="56"/>
      <c r="AA303" s="58"/>
      <c r="AB303" s="58"/>
      <c r="AC303" s="57"/>
      <c r="AD303" s="57"/>
      <c r="AE303" s="57"/>
      <c r="AF303" s="57"/>
      <c r="AG303" s="57"/>
      <c r="AH303" s="58"/>
    </row>
    <row r="304" spans="2:34" s="60" customFormat="1" x14ac:dyDescent="0.35">
      <c r="B304" s="53"/>
      <c r="C304" s="2"/>
      <c r="D304" s="53"/>
      <c r="E304" s="53"/>
      <c r="F304" s="53"/>
      <c r="G304" s="53"/>
      <c r="H304" s="53"/>
      <c r="I304" s="53"/>
      <c r="J304" s="53"/>
      <c r="K304" s="53"/>
      <c r="L304" s="59"/>
      <c r="M304" s="53"/>
      <c r="P304" s="53"/>
      <c r="Q304" s="53"/>
      <c r="R304" s="53"/>
      <c r="S304" s="53"/>
      <c r="T304" s="54"/>
      <c r="U304" s="53"/>
      <c r="W304" s="53"/>
      <c r="X304" s="54"/>
      <c r="Y304" s="55"/>
      <c r="Z304" s="56"/>
      <c r="AA304" s="58"/>
      <c r="AB304" s="58"/>
      <c r="AC304" s="57"/>
      <c r="AD304" s="57"/>
      <c r="AE304" s="57"/>
      <c r="AF304" s="57"/>
      <c r="AG304" s="57"/>
      <c r="AH304" s="58"/>
    </row>
    <row r="305" spans="2:34" s="60" customFormat="1" x14ac:dyDescent="0.35">
      <c r="B305" s="53"/>
      <c r="C305" s="2"/>
      <c r="D305" s="53"/>
      <c r="E305" s="53"/>
      <c r="F305" s="53"/>
      <c r="G305" s="53"/>
      <c r="H305" s="53"/>
      <c r="I305" s="53"/>
      <c r="J305" s="53"/>
      <c r="K305" s="53"/>
      <c r="L305" s="59"/>
      <c r="M305" s="53"/>
      <c r="P305" s="53"/>
      <c r="Q305" s="53"/>
      <c r="R305" s="53"/>
      <c r="S305" s="53"/>
      <c r="T305" s="54"/>
      <c r="U305" s="53"/>
      <c r="W305" s="53"/>
      <c r="X305" s="54"/>
      <c r="Y305" s="55"/>
      <c r="Z305" s="56"/>
      <c r="AA305" s="58"/>
      <c r="AB305" s="58"/>
      <c r="AC305" s="57"/>
      <c r="AD305" s="57"/>
      <c r="AE305" s="57"/>
      <c r="AF305" s="57"/>
      <c r="AG305" s="57"/>
      <c r="AH305" s="58"/>
    </row>
    <row r="306" spans="2:34" s="60" customFormat="1" x14ac:dyDescent="0.35">
      <c r="B306" s="53"/>
      <c r="C306" s="2"/>
      <c r="D306" s="53"/>
      <c r="E306" s="53"/>
      <c r="F306" s="53"/>
      <c r="G306" s="53"/>
      <c r="H306" s="53"/>
      <c r="I306" s="53"/>
      <c r="J306" s="53"/>
      <c r="K306" s="53"/>
      <c r="L306" s="59"/>
      <c r="M306" s="53"/>
      <c r="P306" s="53"/>
      <c r="Q306" s="53"/>
      <c r="R306" s="53"/>
      <c r="S306" s="53"/>
      <c r="T306" s="54"/>
      <c r="U306" s="53"/>
      <c r="W306" s="53"/>
      <c r="X306" s="54"/>
      <c r="Y306" s="55"/>
      <c r="Z306" s="56"/>
      <c r="AA306" s="58"/>
      <c r="AB306" s="58"/>
      <c r="AC306" s="57"/>
      <c r="AD306" s="57"/>
      <c r="AE306" s="57"/>
      <c r="AF306" s="57"/>
      <c r="AG306" s="57"/>
      <c r="AH306" s="58"/>
    </row>
    <row r="307" spans="2:34" s="60" customFormat="1" x14ac:dyDescent="0.35">
      <c r="B307" s="53"/>
      <c r="C307" s="2"/>
      <c r="D307" s="53"/>
      <c r="E307" s="53"/>
      <c r="F307" s="53"/>
      <c r="G307" s="53"/>
      <c r="H307" s="53"/>
      <c r="I307" s="53"/>
      <c r="J307" s="53"/>
      <c r="K307" s="53"/>
      <c r="L307" s="59"/>
      <c r="M307" s="53"/>
      <c r="P307" s="53"/>
      <c r="Q307" s="53"/>
      <c r="R307" s="53"/>
      <c r="S307" s="53"/>
      <c r="T307" s="54"/>
      <c r="U307" s="53"/>
      <c r="W307" s="53"/>
      <c r="X307" s="54"/>
      <c r="Y307" s="55"/>
      <c r="Z307" s="56"/>
      <c r="AA307" s="58"/>
      <c r="AB307" s="58"/>
      <c r="AC307" s="57"/>
      <c r="AD307" s="57"/>
      <c r="AE307" s="57"/>
      <c r="AF307" s="57"/>
      <c r="AG307" s="57"/>
      <c r="AH307" s="58"/>
    </row>
    <row r="308" spans="2:34" s="60" customFormat="1" x14ac:dyDescent="0.35">
      <c r="B308" s="53"/>
      <c r="C308" s="2"/>
      <c r="D308" s="53"/>
      <c r="E308" s="53"/>
      <c r="F308" s="53"/>
      <c r="G308" s="53"/>
      <c r="H308" s="53"/>
      <c r="I308" s="53"/>
      <c r="J308" s="53"/>
      <c r="K308" s="53"/>
      <c r="L308" s="59"/>
      <c r="M308" s="53"/>
      <c r="P308" s="53"/>
      <c r="Q308" s="53"/>
      <c r="R308" s="53"/>
      <c r="S308" s="53"/>
      <c r="T308" s="54"/>
      <c r="U308" s="53"/>
      <c r="W308" s="53"/>
      <c r="X308" s="54"/>
      <c r="Y308" s="55"/>
      <c r="Z308" s="56"/>
      <c r="AA308" s="58"/>
      <c r="AB308" s="58"/>
      <c r="AC308" s="57"/>
      <c r="AD308" s="57"/>
      <c r="AE308" s="57"/>
      <c r="AF308" s="57"/>
      <c r="AG308" s="57"/>
      <c r="AH308" s="58"/>
    </row>
    <row r="309" spans="2:34" s="60" customFormat="1" x14ac:dyDescent="0.35">
      <c r="B309" s="53"/>
      <c r="C309" s="2"/>
      <c r="D309" s="53"/>
      <c r="E309" s="53"/>
      <c r="F309" s="53"/>
      <c r="G309" s="53"/>
      <c r="H309" s="53"/>
      <c r="I309" s="53"/>
      <c r="J309" s="53"/>
      <c r="K309" s="53"/>
      <c r="L309" s="59"/>
      <c r="M309" s="53"/>
      <c r="P309" s="53"/>
      <c r="Q309" s="53"/>
      <c r="R309" s="53"/>
      <c r="S309" s="53"/>
      <c r="T309" s="54"/>
      <c r="U309" s="53"/>
      <c r="W309" s="53"/>
      <c r="X309" s="54"/>
      <c r="Y309" s="55"/>
      <c r="Z309" s="56"/>
      <c r="AA309" s="58"/>
      <c r="AB309" s="58"/>
      <c r="AC309" s="57"/>
      <c r="AD309" s="57"/>
      <c r="AE309" s="57"/>
      <c r="AF309" s="57"/>
      <c r="AG309" s="57"/>
      <c r="AH309" s="58"/>
    </row>
    <row r="310" spans="2:34" s="60" customFormat="1" x14ac:dyDescent="0.35">
      <c r="B310" s="53"/>
      <c r="C310" s="2"/>
      <c r="D310" s="53"/>
      <c r="E310" s="53"/>
      <c r="F310" s="53"/>
      <c r="G310" s="53"/>
      <c r="H310" s="53"/>
      <c r="I310" s="53"/>
      <c r="J310" s="53"/>
      <c r="K310" s="53"/>
      <c r="L310" s="59"/>
      <c r="M310" s="53"/>
      <c r="P310" s="53"/>
      <c r="Q310" s="53"/>
      <c r="R310" s="53"/>
      <c r="S310" s="53"/>
      <c r="T310" s="54"/>
      <c r="U310" s="53"/>
      <c r="W310" s="53"/>
      <c r="X310" s="54"/>
      <c r="Y310" s="55"/>
      <c r="Z310" s="56"/>
      <c r="AA310" s="58"/>
      <c r="AB310" s="58"/>
      <c r="AC310" s="57"/>
      <c r="AD310" s="57"/>
      <c r="AE310" s="57"/>
      <c r="AF310" s="57"/>
      <c r="AG310" s="57"/>
      <c r="AH310" s="58"/>
    </row>
    <row r="311" spans="2:34" s="60" customFormat="1" x14ac:dyDescent="0.35">
      <c r="B311" s="53"/>
      <c r="C311" s="2"/>
      <c r="D311" s="53"/>
      <c r="E311" s="53"/>
      <c r="F311" s="53"/>
      <c r="G311" s="53"/>
      <c r="H311" s="53"/>
      <c r="I311" s="53"/>
      <c r="J311" s="53"/>
      <c r="K311" s="53"/>
      <c r="L311" s="59"/>
      <c r="M311" s="53"/>
      <c r="P311" s="53"/>
      <c r="Q311" s="53"/>
      <c r="R311" s="53"/>
      <c r="S311" s="53"/>
      <c r="T311" s="54"/>
      <c r="U311" s="53"/>
      <c r="W311" s="53"/>
      <c r="X311" s="54"/>
      <c r="Y311" s="55"/>
      <c r="Z311" s="56"/>
      <c r="AA311" s="58"/>
      <c r="AB311" s="58"/>
      <c r="AC311" s="57"/>
      <c r="AD311" s="57"/>
      <c r="AE311" s="57"/>
      <c r="AF311" s="57"/>
      <c r="AG311" s="57"/>
      <c r="AH311" s="58"/>
    </row>
    <row r="312" spans="2:34" s="60" customFormat="1" x14ac:dyDescent="0.35">
      <c r="B312" s="53"/>
      <c r="C312" s="2"/>
      <c r="D312" s="53"/>
      <c r="E312" s="53"/>
      <c r="F312" s="53"/>
      <c r="G312" s="53"/>
      <c r="H312" s="53"/>
      <c r="I312" s="53"/>
      <c r="J312" s="53"/>
      <c r="K312" s="53"/>
      <c r="L312" s="59"/>
      <c r="M312" s="53"/>
      <c r="P312" s="53"/>
      <c r="Q312" s="53"/>
      <c r="R312" s="53"/>
      <c r="S312" s="53"/>
      <c r="T312" s="54"/>
      <c r="U312" s="53"/>
      <c r="W312" s="53"/>
      <c r="X312" s="54"/>
      <c r="Y312" s="55"/>
      <c r="Z312" s="56"/>
      <c r="AA312" s="58"/>
      <c r="AB312" s="58"/>
      <c r="AC312" s="57"/>
      <c r="AD312" s="57"/>
      <c r="AE312" s="57"/>
      <c r="AF312" s="57"/>
      <c r="AG312" s="57"/>
      <c r="AH312" s="58"/>
    </row>
    <row r="313" spans="2:34" s="60" customFormat="1" x14ac:dyDescent="0.35">
      <c r="B313" s="53"/>
      <c r="C313" s="2"/>
      <c r="D313" s="53"/>
      <c r="E313" s="53"/>
      <c r="F313" s="53"/>
      <c r="G313" s="53"/>
      <c r="H313" s="53"/>
      <c r="I313" s="53"/>
      <c r="J313" s="53"/>
      <c r="K313" s="53"/>
      <c r="L313" s="59"/>
      <c r="M313" s="53"/>
      <c r="P313" s="53"/>
      <c r="Q313" s="53"/>
      <c r="R313" s="53"/>
      <c r="S313" s="53"/>
      <c r="T313" s="54"/>
      <c r="U313" s="53"/>
      <c r="W313" s="53"/>
      <c r="X313" s="54"/>
      <c r="Y313" s="55"/>
      <c r="Z313" s="56"/>
      <c r="AA313" s="58"/>
      <c r="AB313" s="58"/>
      <c r="AC313" s="57"/>
      <c r="AD313" s="57"/>
      <c r="AE313" s="57"/>
      <c r="AF313" s="57"/>
      <c r="AG313" s="57"/>
      <c r="AH313" s="58"/>
    </row>
    <row r="314" spans="2:34" s="60" customFormat="1" x14ac:dyDescent="0.35">
      <c r="B314" s="53"/>
      <c r="C314" s="2"/>
      <c r="D314" s="53"/>
      <c r="E314" s="53"/>
      <c r="F314" s="53"/>
      <c r="G314" s="53"/>
      <c r="H314" s="53"/>
      <c r="I314" s="53"/>
      <c r="J314" s="53"/>
      <c r="K314" s="53"/>
      <c r="L314" s="59"/>
      <c r="M314" s="53"/>
      <c r="P314" s="53"/>
      <c r="Q314" s="53"/>
      <c r="R314" s="53"/>
      <c r="S314" s="53"/>
      <c r="T314" s="54"/>
      <c r="U314" s="53"/>
      <c r="W314" s="53"/>
      <c r="X314" s="54"/>
      <c r="Y314" s="55"/>
      <c r="Z314" s="56"/>
      <c r="AA314" s="58"/>
      <c r="AB314" s="58"/>
      <c r="AC314" s="57"/>
      <c r="AD314" s="57"/>
      <c r="AE314" s="57"/>
      <c r="AF314" s="57"/>
      <c r="AG314" s="57"/>
      <c r="AH314" s="58"/>
    </row>
    <row r="315" spans="2:34" s="60" customFormat="1" x14ac:dyDescent="0.35">
      <c r="B315" s="53"/>
      <c r="C315" s="2"/>
      <c r="D315" s="53"/>
      <c r="E315" s="53"/>
      <c r="F315" s="53"/>
      <c r="G315" s="53"/>
      <c r="H315" s="53"/>
      <c r="I315" s="53"/>
      <c r="J315" s="53"/>
      <c r="K315" s="53"/>
      <c r="L315" s="59"/>
      <c r="M315" s="53"/>
      <c r="P315" s="53"/>
      <c r="Q315" s="53"/>
      <c r="R315" s="53"/>
      <c r="S315" s="53"/>
      <c r="T315" s="54"/>
      <c r="U315" s="53"/>
      <c r="W315" s="53"/>
      <c r="X315" s="54"/>
      <c r="Y315" s="55"/>
      <c r="Z315" s="56"/>
      <c r="AA315" s="58"/>
      <c r="AB315" s="58"/>
      <c r="AC315" s="57"/>
      <c r="AD315" s="57"/>
      <c r="AE315" s="57"/>
      <c r="AF315" s="57"/>
      <c r="AG315" s="57"/>
      <c r="AH315" s="58"/>
    </row>
    <row r="316" spans="2:34" s="60" customFormat="1" x14ac:dyDescent="0.35">
      <c r="B316" s="53"/>
      <c r="C316" s="2"/>
      <c r="D316" s="53"/>
      <c r="E316" s="53"/>
      <c r="F316" s="53"/>
      <c r="G316" s="53"/>
      <c r="H316" s="53"/>
      <c r="I316" s="53"/>
      <c r="J316" s="53"/>
      <c r="K316" s="53"/>
      <c r="L316" s="59"/>
      <c r="M316" s="53"/>
      <c r="P316" s="53"/>
      <c r="Q316" s="53"/>
      <c r="R316" s="53"/>
      <c r="S316" s="53"/>
      <c r="T316" s="54"/>
      <c r="U316" s="53"/>
      <c r="W316" s="53"/>
      <c r="X316" s="54"/>
      <c r="Y316" s="55"/>
      <c r="Z316" s="56"/>
      <c r="AA316" s="58"/>
      <c r="AB316" s="58"/>
      <c r="AC316" s="57"/>
      <c r="AD316" s="57"/>
      <c r="AE316" s="57"/>
      <c r="AF316" s="57"/>
      <c r="AG316" s="57"/>
      <c r="AH316" s="58"/>
    </row>
    <row r="317" spans="2:34" s="60" customFormat="1" x14ac:dyDescent="0.35">
      <c r="B317" s="53"/>
      <c r="C317" s="2"/>
      <c r="D317" s="53"/>
      <c r="E317" s="53"/>
      <c r="F317" s="53"/>
      <c r="G317" s="53"/>
      <c r="H317" s="53"/>
      <c r="I317" s="53"/>
      <c r="J317" s="53"/>
      <c r="K317" s="53"/>
      <c r="L317" s="59"/>
      <c r="M317" s="53"/>
      <c r="P317" s="53"/>
      <c r="Q317" s="53"/>
      <c r="R317" s="53"/>
      <c r="S317" s="53"/>
      <c r="T317" s="54"/>
      <c r="U317" s="53"/>
      <c r="W317" s="53"/>
      <c r="X317" s="54"/>
      <c r="Y317" s="55"/>
      <c r="Z317" s="56"/>
      <c r="AA317" s="58"/>
      <c r="AB317" s="58"/>
      <c r="AC317" s="57"/>
      <c r="AD317" s="57"/>
      <c r="AE317" s="57"/>
      <c r="AF317" s="57"/>
      <c r="AG317" s="57"/>
      <c r="AH317" s="58"/>
    </row>
    <row r="318" spans="2:34" s="60" customFormat="1" x14ac:dyDescent="0.35">
      <c r="B318" s="53"/>
      <c r="C318" s="2"/>
      <c r="D318" s="53"/>
      <c r="E318" s="53"/>
      <c r="F318" s="53"/>
      <c r="G318" s="53"/>
      <c r="H318" s="53"/>
      <c r="I318" s="53"/>
      <c r="J318" s="53"/>
      <c r="K318" s="53"/>
      <c r="L318" s="59"/>
      <c r="M318" s="53"/>
      <c r="P318" s="53"/>
      <c r="Q318" s="53"/>
      <c r="R318" s="53"/>
      <c r="S318" s="53"/>
      <c r="T318" s="54"/>
      <c r="U318" s="53"/>
      <c r="W318" s="53"/>
      <c r="X318" s="54"/>
      <c r="Y318" s="55"/>
      <c r="Z318" s="56"/>
      <c r="AA318" s="58"/>
      <c r="AB318" s="58"/>
      <c r="AC318" s="57"/>
      <c r="AD318" s="57"/>
      <c r="AE318" s="57"/>
      <c r="AF318" s="57"/>
      <c r="AG318" s="57"/>
      <c r="AH318" s="58"/>
    </row>
    <row r="319" spans="2:34" s="60" customFormat="1" x14ac:dyDescent="0.35">
      <c r="B319" s="53"/>
      <c r="C319" s="2"/>
      <c r="D319" s="53"/>
      <c r="E319" s="53"/>
      <c r="F319" s="53"/>
      <c r="G319" s="53"/>
      <c r="H319" s="53"/>
      <c r="I319" s="53"/>
      <c r="J319" s="53"/>
      <c r="K319" s="53"/>
      <c r="L319" s="59"/>
      <c r="M319" s="53"/>
      <c r="P319" s="53"/>
      <c r="Q319" s="53"/>
      <c r="R319" s="53"/>
      <c r="S319" s="53"/>
      <c r="T319" s="54"/>
      <c r="U319" s="53"/>
      <c r="W319" s="53"/>
      <c r="X319" s="54"/>
      <c r="Y319" s="55"/>
      <c r="Z319" s="56"/>
      <c r="AA319" s="58"/>
      <c r="AB319" s="58"/>
      <c r="AC319" s="57"/>
      <c r="AD319" s="57"/>
      <c r="AE319" s="57"/>
      <c r="AF319" s="57"/>
      <c r="AG319" s="57"/>
      <c r="AH319" s="58"/>
    </row>
    <row r="320" spans="2:34" s="60" customFormat="1" x14ac:dyDescent="0.35">
      <c r="B320" s="53"/>
      <c r="C320" s="2"/>
      <c r="D320" s="53"/>
      <c r="E320" s="53"/>
      <c r="F320" s="53"/>
      <c r="G320" s="53"/>
      <c r="H320" s="53"/>
      <c r="I320" s="53"/>
      <c r="J320" s="53"/>
      <c r="K320" s="53"/>
      <c r="L320" s="59"/>
      <c r="M320" s="53"/>
      <c r="P320" s="53"/>
      <c r="Q320" s="53"/>
      <c r="R320" s="53"/>
      <c r="S320" s="53"/>
      <c r="T320" s="54"/>
      <c r="U320" s="53"/>
      <c r="W320" s="53"/>
      <c r="X320" s="54"/>
      <c r="Y320" s="55"/>
      <c r="Z320" s="56"/>
      <c r="AA320" s="58"/>
      <c r="AB320" s="58"/>
      <c r="AC320" s="57"/>
      <c r="AD320" s="57"/>
      <c r="AE320" s="57"/>
      <c r="AF320" s="57"/>
      <c r="AG320" s="57"/>
      <c r="AH320" s="58"/>
    </row>
    <row r="321" spans="2:34" s="60" customFormat="1" x14ac:dyDescent="0.35">
      <c r="B321" s="53"/>
      <c r="C321" s="2"/>
      <c r="D321" s="53"/>
      <c r="E321" s="53"/>
      <c r="F321" s="53"/>
      <c r="G321" s="53"/>
      <c r="H321" s="53"/>
      <c r="I321" s="53"/>
      <c r="J321" s="53"/>
      <c r="K321" s="53"/>
      <c r="L321" s="59"/>
      <c r="M321" s="53"/>
      <c r="P321" s="53"/>
      <c r="Q321" s="53"/>
      <c r="R321" s="53"/>
      <c r="S321" s="53"/>
      <c r="T321" s="54"/>
      <c r="U321" s="53"/>
      <c r="W321" s="53"/>
      <c r="X321" s="54"/>
      <c r="Y321" s="55"/>
      <c r="Z321" s="56"/>
      <c r="AA321" s="58"/>
      <c r="AB321" s="58"/>
      <c r="AC321" s="57"/>
      <c r="AD321" s="57"/>
      <c r="AE321" s="57"/>
      <c r="AF321" s="57"/>
      <c r="AG321" s="57"/>
      <c r="AH321" s="58"/>
    </row>
    <row r="322" spans="2:34" s="60" customFormat="1" x14ac:dyDescent="0.35">
      <c r="B322" s="53"/>
      <c r="C322" s="2"/>
      <c r="D322" s="53"/>
      <c r="E322" s="53"/>
      <c r="F322" s="53"/>
      <c r="G322" s="53"/>
      <c r="H322" s="53"/>
      <c r="I322" s="53"/>
      <c r="J322" s="53"/>
      <c r="K322" s="53"/>
      <c r="L322" s="59"/>
      <c r="M322" s="53"/>
      <c r="P322" s="53"/>
      <c r="Q322" s="53"/>
      <c r="R322" s="53"/>
      <c r="S322" s="53"/>
      <c r="T322" s="54"/>
      <c r="U322" s="53"/>
      <c r="W322" s="53"/>
      <c r="X322" s="54"/>
      <c r="Y322" s="55"/>
      <c r="Z322" s="56"/>
      <c r="AA322" s="58"/>
      <c r="AB322" s="58"/>
      <c r="AC322" s="57"/>
      <c r="AD322" s="57"/>
      <c r="AE322" s="57"/>
      <c r="AF322" s="57"/>
      <c r="AG322" s="57"/>
      <c r="AH322" s="58"/>
    </row>
    <row r="323" spans="2:34" s="60" customFormat="1" x14ac:dyDescent="0.35">
      <c r="B323" s="53"/>
      <c r="C323" s="2"/>
      <c r="D323" s="53"/>
      <c r="E323" s="53"/>
      <c r="F323" s="53"/>
      <c r="G323" s="53"/>
      <c r="H323" s="53"/>
      <c r="I323" s="53"/>
      <c r="J323" s="53"/>
      <c r="K323" s="53"/>
      <c r="L323" s="59"/>
      <c r="M323" s="53"/>
      <c r="P323" s="53"/>
      <c r="Q323" s="53"/>
      <c r="R323" s="53"/>
      <c r="S323" s="53"/>
      <c r="T323" s="54"/>
      <c r="U323" s="53"/>
      <c r="W323" s="53"/>
      <c r="X323" s="54"/>
      <c r="Y323" s="55"/>
      <c r="Z323" s="56"/>
      <c r="AA323" s="58"/>
      <c r="AB323" s="58"/>
      <c r="AC323" s="57"/>
      <c r="AD323" s="57"/>
      <c r="AE323" s="57"/>
      <c r="AF323" s="57"/>
      <c r="AG323" s="57"/>
      <c r="AH323" s="58"/>
    </row>
    <row r="324" spans="2:34" s="60" customFormat="1" x14ac:dyDescent="0.35">
      <c r="B324" s="53"/>
      <c r="C324" s="2"/>
      <c r="D324" s="53"/>
      <c r="E324" s="53"/>
      <c r="F324" s="53"/>
      <c r="G324" s="53"/>
      <c r="H324" s="53"/>
      <c r="I324" s="53"/>
      <c r="J324" s="53"/>
      <c r="K324" s="53"/>
      <c r="L324" s="59"/>
      <c r="M324" s="53"/>
      <c r="P324" s="53"/>
      <c r="Q324" s="53"/>
      <c r="R324" s="53"/>
      <c r="S324" s="53"/>
      <c r="T324" s="54"/>
      <c r="U324" s="53"/>
      <c r="W324" s="53"/>
      <c r="X324" s="54"/>
      <c r="Y324" s="55"/>
      <c r="Z324" s="56"/>
      <c r="AA324" s="58"/>
      <c r="AB324" s="58"/>
      <c r="AC324" s="57"/>
      <c r="AD324" s="57"/>
      <c r="AE324" s="57"/>
      <c r="AF324" s="57"/>
      <c r="AG324" s="57"/>
      <c r="AH324" s="58"/>
    </row>
    <row r="325" spans="2:34" s="60" customFormat="1" x14ac:dyDescent="0.35">
      <c r="B325" s="53"/>
      <c r="C325" s="2"/>
      <c r="D325" s="53"/>
      <c r="E325" s="53"/>
      <c r="F325" s="53"/>
      <c r="G325" s="53"/>
      <c r="H325" s="53"/>
      <c r="I325" s="53"/>
      <c r="J325" s="53"/>
      <c r="K325" s="53"/>
      <c r="L325" s="59"/>
      <c r="M325" s="53"/>
      <c r="P325" s="53"/>
      <c r="Q325" s="53"/>
      <c r="R325" s="53"/>
      <c r="S325" s="53"/>
      <c r="T325" s="54"/>
      <c r="U325" s="53"/>
      <c r="W325" s="53"/>
      <c r="X325" s="54"/>
      <c r="Y325" s="55"/>
      <c r="Z325" s="56"/>
      <c r="AA325" s="58"/>
      <c r="AB325" s="58"/>
      <c r="AC325" s="57"/>
      <c r="AD325" s="57"/>
      <c r="AE325" s="57"/>
      <c r="AF325" s="57"/>
      <c r="AG325" s="57"/>
      <c r="AH325" s="58"/>
    </row>
    <row r="326" spans="2:34" s="60" customFormat="1" x14ac:dyDescent="0.35">
      <c r="B326" s="53"/>
      <c r="C326" s="2"/>
      <c r="D326" s="53"/>
      <c r="E326" s="53"/>
      <c r="F326" s="53"/>
      <c r="G326" s="53"/>
      <c r="H326" s="53"/>
      <c r="I326" s="53"/>
      <c r="J326" s="53"/>
      <c r="K326" s="53"/>
      <c r="L326" s="59"/>
      <c r="M326" s="53"/>
      <c r="P326" s="53"/>
      <c r="Q326" s="53"/>
      <c r="R326" s="53"/>
      <c r="S326" s="53"/>
      <c r="T326" s="54"/>
      <c r="U326" s="53"/>
      <c r="W326" s="53"/>
      <c r="X326" s="54"/>
      <c r="Y326" s="55"/>
      <c r="Z326" s="56"/>
      <c r="AA326" s="58"/>
      <c r="AB326" s="58"/>
      <c r="AC326" s="57"/>
      <c r="AD326" s="57"/>
      <c r="AE326" s="57"/>
      <c r="AF326" s="57"/>
      <c r="AG326" s="57"/>
      <c r="AH326" s="58"/>
    </row>
    <row r="327" spans="2:34" s="60" customFormat="1" x14ac:dyDescent="0.35">
      <c r="B327" s="53"/>
      <c r="C327" s="2"/>
      <c r="D327" s="53"/>
      <c r="E327" s="53"/>
      <c r="F327" s="53"/>
      <c r="G327" s="53"/>
      <c r="H327" s="53"/>
      <c r="I327" s="53"/>
      <c r="J327" s="53"/>
      <c r="K327" s="53"/>
      <c r="L327" s="59"/>
      <c r="M327" s="53"/>
      <c r="P327" s="53"/>
      <c r="Q327" s="53"/>
      <c r="R327" s="53"/>
      <c r="S327" s="53"/>
      <c r="T327" s="54"/>
      <c r="U327" s="53"/>
      <c r="W327" s="53"/>
      <c r="X327" s="54"/>
      <c r="Y327" s="55"/>
      <c r="Z327" s="56"/>
      <c r="AA327" s="58"/>
      <c r="AB327" s="58"/>
      <c r="AC327" s="57"/>
      <c r="AD327" s="57"/>
      <c r="AE327" s="57"/>
      <c r="AF327" s="57"/>
      <c r="AG327" s="57"/>
      <c r="AH327" s="58"/>
    </row>
    <row r="328" spans="2:34" s="60" customFormat="1" x14ac:dyDescent="0.35">
      <c r="B328" s="53"/>
      <c r="C328" s="2"/>
      <c r="D328" s="53"/>
      <c r="E328" s="53"/>
      <c r="F328" s="53"/>
      <c r="G328" s="53"/>
      <c r="H328" s="53"/>
      <c r="I328" s="53"/>
      <c r="J328" s="53"/>
      <c r="K328" s="53"/>
      <c r="L328" s="59"/>
      <c r="M328" s="53"/>
      <c r="P328" s="53"/>
      <c r="Q328" s="53"/>
      <c r="R328" s="53"/>
      <c r="S328" s="53"/>
      <c r="T328" s="54"/>
      <c r="U328" s="53"/>
      <c r="W328" s="53"/>
      <c r="X328" s="54"/>
      <c r="Y328" s="55"/>
      <c r="Z328" s="56"/>
      <c r="AA328" s="58"/>
      <c r="AB328" s="58"/>
      <c r="AC328" s="57"/>
      <c r="AD328" s="57"/>
      <c r="AE328" s="57"/>
      <c r="AF328" s="57"/>
      <c r="AG328" s="57"/>
      <c r="AH328" s="58"/>
    </row>
    <row r="329" spans="2:34" s="60" customFormat="1" x14ac:dyDescent="0.35">
      <c r="B329" s="53"/>
      <c r="C329" s="2"/>
      <c r="D329" s="53"/>
      <c r="E329" s="53"/>
      <c r="F329" s="53"/>
      <c r="G329" s="53"/>
      <c r="H329" s="53"/>
      <c r="I329" s="53"/>
      <c r="J329" s="53"/>
      <c r="K329" s="53"/>
      <c r="L329" s="59"/>
      <c r="M329" s="53"/>
      <c r="P329" s="53"/>
      <c r="Q329" s="53"/>
      <c r="R329" s="53"/>
      <c r="S329" s="53"/>
      <c r="T329" s="54"/>
      <c r="U329" s="53"/>
      <c r="W329" s="53"/>
      <c r="X329" s="54"/>
      <c r="Y329" s="55"/>
      <c r="Z329" s="56"/>
      <c r="AA329" s="58"/>
      <c r="AB329" s="58"/>
      <c r="AC329" s="57"/>
      <c r="AD329" s="57"/>
      <c r="AE329" s="57"/>
      <c r="AF329" s="57"/>
      <c r="AG329" s="57"/>
      <c r="AH329" s="58"/>
    </row>
    <row r="330" spans="2:34" s="60" customFormat="1" x14ac:dyDescent="0.35">
      <c r="B330" s="53"/>
      <c r="C330" s="2"/>
      <c r="D330" s="53"/>
      <c r="E330" s="53"/>
      <c r="F330" s="53"/>
      <c r="G330" s="53"/>
      <c r="H330" s="53"/>
      <c r="I330" s="53"/>
      <c r="J330" s="53"/>
      <c r="K330" s="53"/>
      <c r="L330" s="59"/>
      <c r="M330" s="53"/>
      <c r="P330" s="53"/>
      <c r="Q330" s="53"/>
      <c r="R330" s="53"/>
      <c r="S330" s="53"/>
      <c r="T330" s="54"/>
      <c r="U330" s="53"/>
      <c r="W330" s="53"/>
      <c r="X330" s="54"/>
      <c r="Y330" s="55"/>
      <c r="Z330" s="56"/>
      <c r="AA330" s="58"/>
      <c r="AB330" s="58"/>
      <c r="AC330" s="57"/>
      <c r="AD330" s="57"/>
      <c r="AE330" s="57"/>
      <c r="AF330" s="57"/>
      <c r="AG330" s="57"/>
      <c r="AH330" s="58"/>
    </row>
    <row r="331" spans="2:34" s="60" customFormat="1" x14ac:dyDescent="0.35">
      <c r="B331" s="53"/>
      <c r="C331" s="2"/>
      <c r="D331" s="53"/>
      <c r="E331" s="53"/>
      <c r="F331" s="53"/>
      <c r="G331" s="53"/>
      <c r="H331" s="53"/>
      <c r="I331" s="53"/>
      <c r="J331" s="53"/>
      <c r="K331" s="53"/>
      <c r="L331" s="59"/>
      <c r="M331" s="53"/>
      <c r="P331" s="53"/>
      <c r="Q331" s="53"/>
      <c r="R331" s="53"/>
      <c r="S331" s="53"/>
      <c r="T331" s="54"/>
      <c r="U331" s="53"/>
      <c r="W331" s="53"/>
      <c r="X331" s="54"/>
      <c r="Y331" s="55"/>
      <c r="Z331" s="56"/>
      <c r="AA331" s="58"/>
      <c r="AB331" s="58"/>
      <c r="AC331" s="57"/>
      <c r="AD331" s="57"/>
      <c r="AE331" s="57"/>
      <c r="AF331" s="57"/>
      <c r="AG331" s="57"/>
      <c r="AH331" s="58"/>
    </row>
    <row r="332" spans="2:34" s="60" customFormat="1" x14ac:dyDescent="0.35">
      <c r="B332" s="53"/>
      <c r="C332" s="2"/>
      <c r="D332" s="53"/>
      <c r="E332" s="53"/>
      <c r="F332" s="53"/>
      <c r="G332" s="53"/>
      <c r="H332" s="53"/>
      <c r="I332" s="53"/>
      <c r="J332" s="53"/>
      <c r="K332" s="53"/>
      <c r="L332" s="59"/>
      <c r="M332" s="53"/>
      <c r="P332" s="53"/>
      <c r="Q332" s="53"/>
      <c r="R332" s="53"/>
      <c r="S332" s="53"/>
      <c r="T332" s="54"/>
      <c r="U332" s="53"/>
      <c r="W332" s="53"/>
      <c r="X332" s="54"/>
      <c r="Y332" s="55"/>
      <c r="Z332" s="56"/>
      <c r="AA332" s="58"/>
      <c r="AB332" s="58"/>
      <c r="AC332" s="57"/>
      <c r="AD332" s="57"/>
      <c r="AE332" s="57"/>
      <c r="AF332" s="57"/>
      <c r="AG332" s="57"/>
      <c r="AH332" s="58"/>
    </row>
    <row r="333" spans="2:34" s="60" customFormat="1" x14ac:dyDescent="0.35">
      <c r="B333" s="53"/>
      <c r="C333" s="2"/>
      <c r="D333" s="53"/>
      <c r="E333" s="53"/>
      <c r="F333" s="53"/>
      <c r="G333" s="53"/>
      <c r="H333" s="53"/>
      <c r="I333" s="53"/>
      <c r="J333" s="53"/>
      <c r="K333" s="53"/>
      <c r="L333" s="59"/>
      <c r="M333" s="53"/>
      <c r="P333" s="53"/>
      <c r="Q333" s="53"/>
      <c r="R333" s="53"/>
      <c r="S333" s="53"/>
      <c r="T333" s="54"/>
      <c r="U333" s="53"/>
      <c r="W333" s="53"/>
      <c r="X333" s="54"/>
      <c r="Y333" s="55"/>
      <c r="Z333" s="56"/>
      <c r="AA333" s="58"/>
      <c r="AB333" s="58"/>
      <c r="AC333" s="57"/>
      <c r="AD333" s="57"/>
      <c r="AE333" s="57"/>
      <c r="AF333" s="57"/>
      <c r="AG333" s="57"/>
      <c r="AH333" s="58"/>
    </row>
    <row r="334" spans="2:34" s="60" customFormat="1" x14ac:dyDescent="0.35">
      <c r="B334" s="53"/>
      <c r="C334" s="2"/>
      <c r="D334" s="53"/>
      <c r="E334" s="53"/>
      <c r="F334" s="53"/>
      <c r="G334" s="53"/>
      <c r="H334" s="53"/>
      <c r="I334" s="53"/>
      <c r="J334" s="53"/>
      <c r="K334" s="53"/>
      <c r="L334" s="59"/>
      <c r="M334" s="53"/>
      <c r="P334" s="53"/>
      <c r="Q334" s="53"/>
      <c r="R334" s="53"/>
      <c r="S334" s="53"/>
      <c r="T334" s="54"/>
      <c r="U334" s="53"/>
      <c r="W334" s="53"/>
      <c r="X334" s="54"/>
      <c r="Y334" s="55"/>
      <c r="Z334" s="56"/>
      <c r="AA334" s="58"/>
      <c r="AB334" s="58"/>
      <c r="AC334" s="57"/>
      <c r="AD334" s="57"/>
      <c r="AE334" s="57"/>
      <c r="AF334" s="57"/>
      <c r="AG334" s="57"/>
      <c r="AH334" s="58"/>
    </row>
    <row r="335" spans="2:34" s="60" customFormat="1" x14ac:dyDescent="0.35">
      <c r="B335" s="53"/>
      <c r="C335" s="2"/>
      <c r="D335" s="53"/>
      <c r="E335" s="53"/>
      <c r="F335" s="53"/>
      <c r="G335" s="53"/>
      <c r="H335" s="53"/>
      <c r="I335" s="53"/>
      <c r="J335" s="53"/>
      <c r="K335" s="53"/>
      <c r="L335" s="59"/>
      <c r="M335" s="53"/>
      <c r="P335" s="53"/>
      <c r="Q335" s="53"/>
      <c r="R335" s="53"/>
      <c r="S335" s="53"/>
      <c r="T335" s="54"/>
      <c r="U335" s="53"/>
      <c r="W335" s="53"/>
      <c r="X335" s="54"/>
      <c r="Y335" s="55"/>
      <c r="Z335" s="56"/>
      <c r="AA335" s="58"/>
      <c r="AB335" s="58"/>
      <c r="AC335" s="57"/>
      <c r="AD335" s="57"/>
      <c r="AE335" s="57"/>
      <c r="AF335" s="57"/>
      <c r="AG335" s="57"/>
      <c r="AH335" s="58"/>
    </row>
    <row r="336" spans="2:34" s="60" customFormat="1" x14ac:dyDescent="0.35">
      <c r="B336" s="53"/>
      <c r="C336" s="2"/>
      <c r="D336" s="53"/>
      <c r="E336" s="53"/>
      <c r="F336" s="53"/>
      <c r="G336" s="53"/>
      <c r="H336" s="53"/>
      <c r="I336" s="53"/>
      <c r="J336" s="53"/>
      <c r="K336" s="53"/>
      <c r="L336" s="59"/>
      <c r="M336" s="53"/>
      <c r="P336" s="53"/>
      <c r="Q336" s="53"/>
      <c r="R336" s="53"/>
      <c r="S336" s="53"/>
      <c r="T336" s="54"/>
      <c r="U336" s="53"/>
      <c r="W336" s="53"/>
      <c r="X336" s="54"/>
      <c r="Y336" s="55"/>
      <c r="Z336" s="56"/>
      <c r="AA336" s="58"/>
      <c r="AB336" s="58"/>
      <c r="AC336" s="57"/>
      <c r="AD336" s="57"/>
      <c r="AE336" s="57"/>
      <c r="AF336" s="57"/>
      <c r="AG336" s="57"/>
      <c r="AH336" s="58"/>
    </row>
    <row r="337" spans="2:34" s="60" customFormat="1" x14ac:dyDescent="0.35">
      <c r="B337" s="53"/>
      <c r="C337" s="2"/>
      <c r="D337" s="53"/>
      <c r="E337" s="53"/>
      <c r="F337" s="53"/>
      <c r="G337" s="53"/>
      <c r="H337" s="53"/>
      <c r="I337" s="53"/>
      <c r="J337" s="53"/>
      <c r="K337" s="53"/>
      <c r="L337" s="59"/>
      <c r="M337" s="53"/>
      <c r="P337" s="53"/>
      <c r="Q337" s="53"/>
      <c r="R337" s="53"/>
      <c r="S337" s="53"/>
      <c r="T337" s="54"/>
      <c r="U337" s="53"/>
      <c r="W337" s="53"/>
      <c r="X337" s="54"/>
      <c r="Y337" s="55"/>
      <c r="Z337" s="56"/>
      <c r="AA337" s="58"/>
      <c r="AB337" s="58"/>
      <c r="AC337" s="57"/>
      <c r="AD337" s="57"/>
      <c r="AE337" s="57"/>
      <c r="AF337" s="57"/>
      <c r="AG337" s="57"/>
      <c r="AH337" s="58"/>
    </row>
    <row r="338" spans="2:34" s="60" customFormat="1" x14ac:dyDescent="0.35">
      <c r="B338" s="53"/>
      <c r="C338" s="2"/>
      <c r="D338" s="53"/>
      <c r="E338" s="53"/>
      <c r="F338" s="53"/>
      <c r="G338" s="53"/>
      <c r="H338" s="53"/>
      <c r="I338" s="53"/>
      <c r="J338" s="53"/>
      <c r="K338" s="53"/>
      <c r="L338" s="59"/>
      <c r="M338" s="53"/>
      <c r="P338" s="53"/>
      <c r="Q338" s="53"/>
      <c r="R338" s="53"/>
      <c r="S338" s="53"/>
      <c r="T338" s="54"/>
      <c r="U338" s="53"/>
      <c r="W338" s="53"/>
      <c r="X338" s="54"/>
      <c r="Y338" s="55"/>
      <c r="Z338" s="56"/>
      <c r="AA338" s="58"/>
      <c r="AB338" s="58"/>
      <c r="AC338" s="57"/>
      <c r="AD338" s="57"/>
      <c r="AE338" s="57"/>
      <c r="AF338" s="57"/>
      <c r="AG338" s="57"/>
      <c r="AH338" s="58"/>
    </row>
    <row r="339" spans="2:34" s="60" customFormat="1" x14ac:dyDescent="0.35">
      <c r="B339" s="53"/>
      <c r="C339" s="2"/>
      <c r="D339" s="53"/>
      <c r="E339" s="53"/>
      <c r="F339" s="53"/>
      <c r="G339" s="53"/>
      <c r="H339" s="53"/>
      <c r="I339" s="53"/>
      <c r="J339" s="53"/>
      <c r="K339" s="53"/>
      <c r="L339" s="59"/>
      <c r="M339" s="53"/>
      <c r="P339" s="53"/>
      <c r="Q339" s="53"/>
      <c r="R339" s="53"/>
      <c r="S339" s="53"/>
      <c r="T339" s="54"/>
      <c r="U339" s="53"/>
      <c r="W339" s="53"/>
      <c r="X339" s="54"/>
      <c r="Y339" s="55"/>
      <c r="Z339" s="56"/>
      <c r="AA339" s="58"/>
      <c r="AB339" s="58"/>
      <c r="AC339" s="57"/>
      <c r="AD339" s="57"/>
      <c r="AE339" s="57"/>
      <c r="AF339" s="57"/>
      <c r="AG339" s="57"/>
      <c r="AH339" s="58"/>
    </row>
    <row r="340" spans="2:34" s="60" customFormat="1" x14ac:dyDescent="0.35">
      <c r="B340" s="53"/>
      <c r="C340" s="2"/>
      <c r="D340" s="53"/>
      <c r="E340" s="53"/>
      <c r="F340" s="53"/>
      <c r="G340" s="53"/>
      <c r="H340" s="53"/>
      <c r="I340" s="53"/>
      <c r="J340" s="53"/>
      <c r="K340" s="53"/>
      <c r="L340" s="59"/>
      <c r="M340" s="53"/>
      <c r="P340" s="53"/>
      <c r="Q340" s="53"/>
      <c r="R340" s="53"/>
      <c r="S340" s="53"/>
      <c r="T340" s="54"/>
      <c r="U340" s="53"/>
      <c r="W340" s="53"/>
      <c r="X340" s="54"/>
      <c r="Y340" s="55"/>
      <c r="Z340" s="56"/>
      <c r="AA340" s="58"/>
      <c r="AB340" s="58"/>
      <c r="AC340" s="57"/>
      <c r="AD340" s="57"/>
      <c r="AE340" s="57"/>
      <c r="AF340" s="57"/>
      <c r="AG340" s="57"/>
      <c r="AH340" s="58"/>
    </row>
    <row r="341" spans="2:34" s="60" customFormat="1" x14ac:dyDescent="0.35">
      <c r="B341" s="53"/>
      <c r="C341" s="2"/>
      <c r="D341" s="53"/>
      <c r="E341" s="53"/>
      <c r="F341" s="53"/>
      <c r="G341" s="53"/>
      <c r="H341" s="53"/>
      <c r="I341" s="53"/>
      <c r="J341" s="53"/>
      <c r="K341" s="53"/>
      <c r="L341" s="59"/>
      <c r="M341" s="53"/>
      <c r="P341" s="53"/>
      <c r="Q341" s="53"/>
      <c r="R341" s="53"/>
      <c r="S341" s="53"/>
      <c r="T341" s="54"/>
      <c r="U341" s="53"/>
      <c r="W341" s="53"/>
      <c r="X341" s="54"/>
      <c r="Y341" s="55"/>
      <c r="Z341" s="56"/>
      <c r="AA341" s="58"/>
      <c r="AB341" s="58"/>
      <c r="AC341" s="57"/>
      <c r="AD341" s="57"/>
      <c r="AE341" s="57"/>
      <c r="AF341" s="57"/>
      <c r="AG341" s="57"/>
      <c r="AH341" s="58"/>
    </row>
    <row r="342" spans="2:34" s="60" customFormat="1" x14ac:dyDescent="0.35">
      <c r="B342" s="53"/>
      <c r="C342" s="2"/>
      <c r="D342" s="53"/>
      <c r="E342" s="53"/>
      <c r="F342" s="53"/>
      <c r="G342" s="53"/>
      <c r="H342" s="53"/>
      <c r="I342" s="53"/>
      <c r="J342" s="53"/>
      <c r="K342" s="53"/>
      <c r="L342" s="59"/>
      <c r="M342" s="53"/>
      <c r="P342" s="53"/>
      <c r="Q342" s="53"/>
      <c r="R342" s="53"/>
      <c r="S342" s="53"/>
      <c r="T342" s="54"/>
      <c r="U342" s="53"/>
      <c r="W342" s="53"/>
      <c r="X342" s="54"/>
      <c r="Y342" s="55"/>
      <c r="Z342" s="56"/>
      <c r="AA342" s="58"/>
      <c r="AB342" s="58"/>
      <c r="AC342" s="57"/>
      <c r="AD342" s="57"/>
      <c r="AE342" s="57"/>
      <c r="AF342" s="57"/>
      <c r="AG342" s="57"/>
      <c r="AH342" s="58"/>
    </row>
    <row r="343" spans="2:34" s="60" customFormat="1" x14ac:dyDescent="0.35">
      <c r="B343" s="53"/>
      <c r="C343" s="2"/>
      <c r="D343" s="53"/>
      <c r="E343" s="53"/>
      <c r="F343" s="53"/>
      <c r="G343" s="53"/>
      <c r="H343" s="53"/>
      <c r="I343" s="53"/>
      <c r="J343" s="53"/>
      <c r="K343" s="53"/>
      <c r="L343" s="59"/>
      <c r="M343" s="53"/>
      <c r="P343" s="53"/>
      <c r="Q343" s="53"/>
      <c r="R343" s="53"/>
      <c r="S343" s="53"/>
      <c r="T343" s="54"/>
      <c r="U343" s="53"/>
      <c r="W343" s="53"/>
      <c r="X343" s="54"/>
      <c r="Y343" s="55"/>
      <c r="Z343" s="56"/>
      <c r="AA343" s="58"/>
      <c r="AB343" s="58"/>
      <c r="AC343" s="57"/>
      <c r="AD343" s="57"/>
      <c r="AE343" s="57"/>
      <c r="AF343" s="57"/>
      <c r="AG343" s="57"/>
      <c r="AH343" s="58"/>
    </row>
    <row r="344" spans="2:34" s="60" customFormat="1" x14ac:dyDescent="0.35">
      <c r="B344" s="53"/>
      <c r="C344" s="2"/>
      <c r="D344" s="53"/>
      <c r="E344" s="53"/>
      <c r="F344" s="53"/>
      <c r="G344" s="53"/>
      <c r="H344" s="53"/>
      <c r="I344" s="53"/>
      <c r="J344" s="53"/>
      <c r="K344" s="53"/>
      <c r="L344" s="59"/>
      <c r="M344" s="53"/>
      <c r="P344" s="53"/>
      <c r="Q344" s="53"/>
      <c r="R344" s="53"/>
      <c r="S344" s="53"/>
      <c r="T344" s="54"/>
      <c r="U344" s="53"/>
      <c r="W344" s="53"/>
      <c r="X344" s="54"/>
      <c r="Y344" s="55"/>
      <c r="Z344" s="56"/>
      <c r="AA344" s="58"/>
      <c r="AB344" s="58"/>
      <c r="AC344" s="57"/>
      <c r="AD344" s="57"/>
      <c r="AE344" s="57"/>
      <c r="AF344" s="57"/>
      <c r="AG344" s="57"/>
      <c r="AH344" s="58"/>
    </row>
    <row r="345" spans="2:34" s="60" customFormat="1" x14ac:dyDescent="0.35">
      <c r="B345" s="53"/>
      <c r="C345" s="2"/>
      <c r="D345" s="53"/>
      <c r="E345" s="53"/>
      <c r="F345" s="53"/>
      <c r="G345" s="53"/>
      <c r="H345" s="53"/>
      <c r="I345" s="53"/>
      <c r="J345" s="53"/>
      <c r="K345" s="53"/>
      <c r="L345" s="59"/>
      <c r="M345" s="53"/>
      <c r="P345" s="53"/>
      <c r="Q345" s="53"/>
      <c r="R345" s="53"/>
      <c r="S345" s="53"/>
      <c r="T345" s="54"/>
      <c r="U345" s="53"/>
      <c r="W345" s="53"/>
      <c r="X345" s="54"/>
      <c r="Y345" s="55"/>
      <c r="Z345" s="56"/>
      <c r="AA345" s="58"/>
      <c r="AB345" s="58"/>
      <c r="AC345" s="57"/>
      <c r="AD345" s="57"/>
      <c r="AE345" s="57"/>
      <c r="AF345" s="57"/>
      <c r="AG345" s="57"/>
      <c r="AH345" s="58"/>
    </row>
    <row r="346" spans="2:34" s="60" customFormat="1" x14ac:dyDescent="0.35">
      <c r="B346" s="53"/>
      <c r="C346" s="2"/>
      <c r="D346" s="53"/>
      <c r="E346" s="53"/>
      <c r="F346" s="53"/>
      <c r="G346" s="53"/>
      <c r="H346" s="53"/>
      <c r="I346" s="53"/>
      <c r="J346" s="53"/>
      <c r="K346" s="53"/>
      <c r="L346" s="59"/>
      <c r="M346" s="53"/>
      <c r="P346" s="53"/>
      <c r="Q346" s="53"/>
      <c r="R346" s="53"/>
      <c r="S346" s="53"/>
      <c r="T346" s="54"/>
      <c r="U346" s="53"/>
      <c r="W346" s="53"/>
      <c r="X346" s="54"/>
      <c r="Y346" s="55"/>
      <c r="Z346" s="56"/>
      <c r="AA346" s="58"/>
      <c r="AB346" s="58"/>
      <c r="AC346" s="57"/>
      <c r="AD346" s="57"/>
      <c r="AE346" s="57"/>
      <c r="AF346" s="57"/>
      <c r="AG346" s="57"/>
      <c r="AH346" s="58"/>
    </row>
    <row r="347" spans="2:34" s="60" customFormat="1" x14ac:dyDescent="0.35">
      <c r="B347" s="53"/>
      <c r="C347" s="2"/>
      <c r="D347" s="53"/>
      <c r="E347" s="53"/>
      <c r="F347" s="53"/>
      <c r="G347" s="53"/>
      <c r="H347" s="53"/>
      <c r="I347" s="53"/>
      <c r="J347" s="53"/>
      <c r="K347" s="53"/>
      <c r="L347" s="59"/>
      <c r="M347" s="53"/>
      <c r="P347" s="53"/>
      <c r="Q347" s="53"/>
      <c r="R347" s="53"/>
      <c r="S347" s="53"/>
      <c r="T347" s="54"/>
      <c r="U347" s="53"/>
      <c r="W347" s="53"/>
      <c r="X347" s="54"/>
      <c r="Y347" s="55"/>
      <c r="Z347" s="56"/>
      <c r="AA347" s="58"/>
      <c r="AB347" s="58"/>
      <c r="AC347" s="57"/>
      <c r="AD347" s="57"/>
      <c r="AE347" s="57"/>
      <c r="AF347" s="57"/>
      <c r="AG347" s="57"/>
      <c r="AH347" s="58"/>
    </row>
    <row r="348" spans="2:34" s="60" customFormat="1" x14ac:dyDescent="0.35">
      <c r="B348" s="53"/>
      <c r="C348" s="2"/>
      <c r="D348" s="53"/>
      <c r="E348" s="53"/>
      <c r="F348" s="53"/>
      <c r="G348" s="53"/>
      <c r="H348" s="53"/>
      <c r="I348" s="53"/>
      <c r="J348" s="53"/>
      <c r="K348" s="53"/>
      <c r="L348" s="59"/>
      <c r="M348" s="53"/>
      <c r="P348" s="53"/>
      <c r="Q348" s="53"/>
      <c r="R348" s="53"/>
      <c r="S348" s="53"/>
      <c r="T348" s="54"/>
      <c r="U348" s="53"/>
      <c r="W348" s="53"/>
      <c r="X348" s="54"/>
      <c r="Y348" s="55"/>
      <c r="Z348" s="56"/>
      <c r="AA348" s="58"/>
      <c r="AB348" s="58"/>
      <c r="AC348" s="57"/>
      <c r="AD348" s="57"/>
      <c r="AE348" s="57"/>
      <c r="AF348" s="57"/>
      <c r="AG348" s="57"/>
      <c r="AH348" s="58"/>
    </row>
    <row r="349" spans="2:34" s="60" customFormat="1" x14ac:dyDescent="0.35">
      <c r="B349" s="53"/>
      <c r="C349" s="2"/>
      <c r="D349" s="53"/>
      <c r="E349" s="53"/>
      <c r="F349" s="53"/>
      <c r="G349" s="53"/>
      <c r="H349" s="53"/>
      <c r="I349" s="53"/>
      <c r="J349" s="53"/>
      <c r="K349" s="53"/>
      <c r="L349" s="59"/>
      <c r="M349" s="53"/>
      <c r="P349" s="53"/>
      <c r="Q349" s="53"/>
      <c r="R349" s="53"/>
      <c r="S349" s="53"/>
      <c r="T349" s="54"/>
      <c r="U349" s="53"/>
      <c r="W349" s="53"/>
      <c r="X349" s="54"/>
      <c r="Y349" s="55"/>
      <c r="Z349" s="56"/>
      <c r="AA349" s="58"/>
      <c r="AB349" s="58"/>
      <c r="AC349" s="57"/>
      <c r="AD349" s="57"/>
      <c r="AE349" s="57"/>
      <c r="AF349" s="57"/>
      <c r="AG349" s="57"/>
      <c r="AH349" s="58"/>
    </row>
    <row r="350" spans="2:34" s="60" customFormat="1" x14ac:dyDescent="0.35">
      <c r="B350" s="53"/>
      <c r="C350" s="2"/>
      <c r="D350" s="53"/>
      <c r="E350" s="53"/>
      <c r="F350" s="53"/>
      <c r="G350" s="53"/>
      <c r="H350" s="53"/>
      <c r="I350" s="53"/>
      <c r="J350" s="53"/>
      <c r="K350" s="53"/>
      <c r="L350" s="59"/>
      <c r="M350" s="53"/>
      <c r="P350" s="53"/>
      <c r="Q350" s="53"/>
      <c r="R350" s="53"/>
      <c r="S350" s="53"/>
      <c r="T350" s="54"/>
      <c r="U350" s="53"/>
      <c r="W350" s="53"/>
      <c r="X350" s="54"/>
      <c r="Y350" s="55"/>
      <c r="Z350" s="56"/>
      <c r="AA350" s="58"/>
      <c r="AB350" s="58"/>
      <c r="AC350" s="57"/>
      <c r="AD350" s="57"/>
      <c r="AE350" s="57"/>
      <c r="AF350" s="57"/>
      <c r="AG350" s="57"/>
      <c r="AH350" s="58"/>
    </row>
    <row r="351" spans="2:34" s="60" customFormat="1" x14ac:dyDescent="0.35">
      <c r="B351" s="53"/>
      <c r="C351" s="2"/>
      <c r="D351" s="53"/>
      <c r="E351" s="53"/>
      <c r="F351" s="53"/>
      <c r="G351" s="53"/>
      <c r="H351" s="53"/>
      <c r="I351" s="53"/>
      <c r="J351" s="53"/>
      <c r="K351" s="53"/>
      <c r="L351" s="59"/>
      <c r="M351" s="53"/>
      <c r="P351" s="53"/>
      <c r="Q351" s="53"/>
      <c r="R351" s="53"/>
      <c r="S351" s="53"/>
      <c r="T351" s="54"/>
      <c r="U351" s="53"/>
      <c r="W351" s="53"/>
      <c r="X351" s="54"/>
      <c r="Y351" s="55"/>
      <c r="Z351" s="56"/>
      <c r="AA351" s="58"/>
      <c r="AB351" s="58"/>
      <c r="AC351" s="57"/>
      <c r="AD351" s="57"/>
      <c r="AE351" s="57"/>
      <c r="AF351" s="57"/>
      <c r="AG351" s="57"/>
      <c r="AH351" s="58"/>
    </row>
    <row r="352" spans="2:34" s="60" customFormat="1" x14ac:dyDescent="0.35">
      <c r="B352" s="53"/>
      <c r="C352" s="2"/>
      <c r="D352" s="53"/>
      <c r="E352" s="53"/>
      <c r="F352" s="53"/>
      <c r="G352" s="53"/>
      <c r="H352" s="53"/>
      <c r="I352" s="53"/>
      <c r="J352" s="53"/>
      <c r="K352" s="53"/>
      <c r="L352" s="59"/>
      <c r="M352" s="53"/>
      <c r="P352" s="53"/>
      <c r="Q352" s="53"/>
      <c r="R352" s="53"/>
      <c r="S352" s="53"/>
      <c r="T352" s="54"/>
      <c r="U352" s="53"/>
      <c r="W352" s="53"/>
      <c r="X352" s="54"/>
      <c r="Y352" s="55"/>
      <c r="Z352" s="56"/>
      <c r="AA352" s="58"/>
      <c r="AB352" s="58"/>
      <c r="AC352" s="57"/>
      <c r="AD352" s="57"/>
      <c r="AE352" s="57"/>
      <c r="AF352" s="57"/>
      <c r="AG352" s="57"/>
      <c r="AH352" s="58"/>
    </row>
    <row r="353" spans="2:34" s="60" customFormat="1" x14ac:dyDescent="0.35">
      <c r="B353" s="53"/>
      <c r="C353" s="2"/>
      <c r="D353" s="53"/>
      <c r="E353" s="53"/>
      <c r="F353" s="53"/>
      <c r="G353" s="53"/>
      <c r="H353" s="53"/>
      <c r="I353" s="53"/>
      <c r="J353" s="53"/>
      <c r="K353" s="53"/>
      <c r="L353" s="59"/>
      <c r="M353" s="53"/>
      <c r="P353" s="53"/>
      <c r="Q353" s="53"/>
      <c r="R353" s="53"/>
      <c r="S353" s="53"/>
      <c r="T353" s="54"/>
      <c r="U353" s="53"/>
      <c r="W353" s="53"/>
      <c r="X353" s="54"/>
      <c r="Y353" s="55"/>
      <c r="Z353" s="56"/>
      <c r="AA353" s="58"/>
      <c r="AB353" s="58"/>
      <c r="AC353" s="57"/>
      <c r="AD353" s="57"/>
      <c r="AE353" s="57"/>
      <c r="AF353" s="57"/>
      <c r="AG353" s="57"/>
      <c r="AH353" s="58"/>
    </row>
    <row r="354" spans="2:34" s="60" customFormat="1" x14ac:dyDescent="0.35">
      <c r="B354" s="53"/>
      <c r="C354" s="2"/>
      <c r="D354" s="53"/>
      <c r="E354" s="53"/>
      <c r="F354" s="53"/>
      <c r="G354" s="53"/>
      <c r="H354" s="53"/>
      <c r="I354" s="53"/>
      <c r="J354" s="53"/>
      <c r="K354" s="53"/>
      <c r="L354" s="59"/>
      <c r="M354" s="53"/>
      <c r="P354" s="53"/>
      <c r="Q354" s="53"/>
      <c r="R354" s="53"/>
      <c r="S354" s="53"/>
      <c r="T354" s="54"/>
      <c r="U354" s="53"/>
      <c r="W354" s="53"/>
      <c r="X354" s="54"/>
      <c r="Y354" s="55"/>
      <c r="Z354" s="56"/>
      <c r="AA354" s="58"/>
      <c r="AB354" s="58"/>
      <c r="AC354" s="57"/>
      <c r="AD354" s="57"/>
      <c r="AE354" s="57"/>
      <c r="AF354" s="57"/>
      <c r="AG354" s="57"/>
      <c r="AH354" s="58"/>
    </row>
    <row r="355" spans="2:34" s="60" customFormat="1" x14ac:dyDescent="0.35">
      <c r="B355" s="53"/>
      <c r="C355" s="2"/>
      <c r="D355" s="53"/>
      <c r="E355" s="53"/>
      <c r="F355" s="53"/>
      <c r="G355" s="53"/>
      <c r="H355" s="53"/>
      <c r="I355" s="53"/>
      <c r="J355" s="53"/>
      <c r="K355" s="53"/>
      <c r="L355" s="59"/>
      <c r="M355" s="53"/>
      <c r="P355" s="53"/>
      <c r="Q355" s="53"/>
      <c r="R355" s="53"/>
      <c r="S355" s="53"/>
      <c r="T355" s="54"/>
      <c r="U355" s="53"/>
      <c r="W355" s="53"/>
      <c r="X355" s="54"/>
      <c r="Y355" s="55"/>
      <c r="Z355" s="56"/>
      <c r="AA355" s="58"/>
      <c r="AB355" s="58"/>
      <c r="AC355" s="57"/>
      <c r="AD355" s="57"/>
      <c r="AE355" s="57"/>
      <c r="AF355" s="57"/>
      <c r="AG355" s="57"/>
      <c r="AH355" s="58"/>
    </row>
    <row r="356" spans="2:34" s="60" customFormat="1" x14ac:dyDescent="0.35">
      <c r="B356" s="53"/>
      <c r="C356" s="2"/>
      <c r="D356" s="53"/>
      <c r="E356" s="53"/>
      <c r="F356" s="53"/>
      <c r="G356" s="53"/>
      <c r="H356" s="53"/>
      <c r="I356" s="53"/>
      <c r="J356" s="53"/>
      <c r="K356" s="53"/>
      <c r="L356" s="59"/>
      <c r="M356" s="53"/>
      <c r="P356" s="53"/>
      <c r="Q356" s="53"/>
      <c r="R356" s="53"/>
      <c r="S356" s="53"/>
      <c r="T356" s="54"/>
      <c r="U356" s="53"/>
      <c r="W356" s="53"/>
      <c r="X356" s="54"/>
      <c r="Y356" s="55"/>
      <c r="Z356" s="56"/>
      <c r="AA356" s="58"/>
      <c r="AB356" s="58"/>
      <c r="AC356" s="57"/>
      <c r="AD356" s="57"/>
      <c r="AE356" s="57"/>
      <c r="AF356" s="57"/>
      <c r="AG356" s="57"/>
      <c r="AH356" s="58"/>
    </row>
    <row r="357" spans="2:34" s="60" customFormat="1" x14ac:dyDescent="0.35">
      <c r="B357" s="53"/>
      <c r="C357" s="2"/>
      <c r="D357" s="53"/>
      <c r="E357" s="53"/>
      <c r="F357" s="53"/>
      <c r="G357" s="53"/>
      <c r="H357" s="53"/>
      <c r="I357" s="53"/>
      <c r="J357" s="53"/>
      <c r="K357" s="53"/>
      <c r="L357" s="59"/>
      <c r="M357" s="53"/>
      <c r="P357" s="53"/>
      <c r="Q357" s="53"/>
      <c r="R357" s="53"/>
      <c r="S357" s="53"/>
      <c r="T357" s="54"/>
      <c r="U357" s="53"/>
      <c r="W357" s="53"/>
      <c r="X357" s="54"/>
      <c r="Y357" s="55"/>
      <c r="Z357" s="56"/>
      <c r="AA357" s="58"/>
      <c r="AB357" s="58"/>
      <c r="AC357" s="57"/>
      <c r="AD357" s="57"/>
      <c r="AE357" s="57"/>
      <c r="AF357" s="57"/>
      <c r="AG357" s="57"/>
      <c r="AH357" s="58"/>
    </row>
    <row r="358" spans="2:34" s="60" customFormat="1" x14ac:dyDescent="0.35">
      <c r="B358" s="53"/>
      <c r="C358" s="2"/>
      <c r="D358" s="53"/>
      <c r="E358" s="53"/>
      <c r="F358" s="53"/>
      <c r="G358" s="53"/>
      <c r="H358" s="53"/>
      <c r="I358" s="53"/>
      <c r="J358" s="53"/>
      <c r="K358" s="53"/>
      <c r="L358" s="59"/>
      <c r="M358" s="53"/>
      <c r="P358" s="53"/>
      <c r="Q358" s="53"/>
      <c r="R358" s="53"/>
      <c r="S358" s="53"/>
      <c r="T358" s="54"/>
      <c r="U358" s="53"/>
      <c r="W358" s="53"/>
      <c r="X358" s="54"/>
      <c r="Y358" s="55"/>
      <c r="Z358" s="56"/>
      <c r="AA358" s="58"/>
      <c r="AB358" s="58"/>
      <c r="AC358" s="57"/>
      <c r="AD358" s="57"/>
      <c r="AE358" s="57"/>
      <c r="AF358" s="57"/>
      <c r="AG358" s="57"/>
      <c r="AH358" s="58"/>
    </row>
    <row r="359" spans="2:34" s="60" customFormat="1" x14ac:dyDescent="0.35">
      <c r="B359" s="53"/>
      <c r="C359" s="2"/>
      <c r="D359" s="53"/>
      <c r="E359" s="53"/>
      <c r="F359" s="53"/>
      <c r="G359" s="53"/>
      <c r="H359" s="53"/>
      <c r="I359" s="53"/>
      <c r="J359" s="53"/>
      <c r="K359" s="53"/>
      <c r="L359" s="59"/>
      <c r="M359" s="53"/>
      <c r="P359" s="53"/>
      <c r="Q359" s="53"/>
      <c r="R359" s="53"/>
      <c r="S359" s="53"/>
      <c r="T359" s="54"/>
      <c r="U359" s="53"/>
      <c r="W359" s="53"/>
      <c r="X359" s="54"/>
      <c r="Y359" s="55"/>
      <c r="Z359" s="56"/>
      <c r="AA359" s="58"/>
      <c r="AB359" s="58"/>
      <c r="AC359" s="57"/>
      <c r="AD359" s="57"/>
      <c r="AE359" s="57"/>
      <c r="AF359" s="57"/>
      <c r="AG359" s="57"/>
      <c r="AH359" s="58"/>
    </row>
    <row r="360" spans="2:34" s="60" customFormat="1" x14ac:dyDescent="0.35">
      <c r="B360" s="53"/>
      <c r="C360" s="2"/>
      <c r="D360" s="53"/>
      <c r="E360" s="53"/>
      <c r="F360" s="53"/>
      <c r="G360" s="53"/>
      <c r="H360" s="53"/>
      <c r="I360" s="53"/>
      <c r="J360" s="53"/>
      <c r="K360" s="53"/>
      <c r="L360" s="59"/>
      <c r="M360" s="53"/>
      <c r="P360" s="53"/>
      <c r="Q360" s="53"/>
      <c r="R360" s="53"/>
      <c r="S360" s="53"/>
      <c r="T360" s="54"/>
      <c r="U360" s="53"/>
      <c r="W360" s="53"/>
      <c r="X360" s="54"/>
      <c r="Y360" s="55"/>
      <c r="Z360" s="56"/>
      <c r="AA360" s="58"/>
      <c r="AB360" s="58"/>
      <c r="AC360" s="57"/>
      <c r="AD360" s="57"/>
      <c r="AE360" s="57"/>
      <c r="AF360" s="57"/>
      <c r="AG360" s="57"/>
      <c r="AH360" s="58"/>
    </row>
    <row r="361" spans="2:34" s="60" customFormat="1" x14ac:dyDescent="0.35">
      <c r="B361" s="53"/>
      <c r="C361" s="2"/>
      <c r="D361" s="53"/>
      <c r="E361" s="53"/>
      <c r="F361" s="53"/>
      <c r="G361" s="53"/>
      <c r="H361" s="53"/>
      <c r="I361" s="53"/>
      <c r="J361" s="53"/>
      <c r="K361" s="53"/>
      <c r="L361" s="59"/>
      <c r="M361" s="53"/>
      <c r="P361" s="53"/>
      <c r="Q361" s="53"/>
      <c r="R361" s="53"/>
      <c r="S361" s="53"/>
      <c r="T361" s="54"/>
      <c r="U361" s="53"/>
      <c r="W361" s="53"/>
      <c r="X361" s="54"/>
      <c r="Y361" s="55"/>
      <c r="Z361" s="56"/>
      <c r="AA361" s="58"/>
      <c r="AB361" s="58"/>
      <c r="AC361" s="57"/>
      <c r="AD361" s="57"/>
      <c r="AE361" s="57"/>
      <c r="AF361" s="57"/>
      <c r="AG361" s="57"/>
      <c r="AH361" s="58"/>
    </row>
    <row r="362" spans="2:34" s="60" customFormat="1" x14ac:dyDescent="0.35">
      <c r="B362" s="53"/>
      <c r="C362" s="2"/>
      <c r="D362" s="53"/>
      <c r="E362" s="53"/>
      <c r="F362" s="53"/>
      <c r="G362" s="53"/>
      <c r="H362" s="53"/>
      <c r="I362" s="53"/>
      <c r="J362" s="53"/>
      <c r="K362" s="53"/>
      <c r="L362" s="59"/>
      <c r="M362" s="53"/>
      <c r="P362" s="53"/>
      <c r="Q362" s="53"/>
      <c r="R362" s="53"/>
      <c r="S362" s="53"/>
      <c r="T362" s="54"/>
      <c r="U362" s="53"/>
      <c r="W362" s="53"/>
      <c r="X362" s="54"/>
      <c r="Y362" s="55"/>
      <c r="Z362" s="56"/>
      <c r="AA362" s="58"/>
      <c r="AB362" s="58"/>
      <c r="AC362" s="57"/>
      <c r="AD362" s="57"/>
      <c r="AE362" s="57"/>
      <c r="AF362" s="57"/>
      <c r="AG362" s="57"/>
      <c r="AH362" s="58"/>
    </row>
    <row r="363" spans="2:34" s="60" customFormat="1" x14ac:dyDescent="0.35">
      <c r="B363" s="53"/>
      <c r="C363" s="2"/>
      <c r="D363" s="53"/>
      <c r="E363" s="53"/>
      <c r="F363" s="53"/>
      <c r="G363" s="53"/>
      <c r="H363" s="53"/>
      <c r="I363" s="53"/>
      <c r="J363" s="53"/>
      <c r="K363" s="53"/>
      <c r="L363" s="59"/>
      <c r="M363" s="53"/>
      <c r="P363" s="53"/>
      <c r="Q363" s="53"/>
      <c r="R363" s="53"/>
      <c r="S363" s="53"/>
      <c r="T363" s="54"/>
      <c r="U363" s="53"/>
      <c r="W363" s="53"/>
      <c r="X363" s="54"/>
      <c r="Y363" s="55"/>
      <c r="Z363" s="56"/>
      <c r="AA363" s="58"/>
      <c r="AB363" s="58"/>
      <c r="AC363" s="57"/>
      <c r="AD363" s="57"/>
      <c r="AE363" s="57"/>
      <c r="AF363" s="57"/>
      <c r="AG363" s="57"/>
      <c r="AH363" s="58"/>
    </row>
    <row r="364" spans="2:34" s="60" customFormat="1" x14ac:dyDescent="0.35">
      <c r="B364" s="53"/>
      <c r="C364" s="2"/>
      <c r="D364" s="53"/>
      <c r="E364" s="53"/>
      <c r="F364" s="53"/>
      <c r="G364" s="53"/>
      <c r="H364" s="53"/>
      <c r="I364" s="53"/>
      <c r="J364" s="53"/>
      <c r="K364" s="53"/>
      <c r="L364" s="59"/>
      <c r="M364" s="53"/>
      <c r="P364" s="53"/>
      <c r="Q364" s="53"/>
      <c r="R364" s="53"/>
      <c r="S364" s="53"/>
      <c r="T364" s="54"/>
      <c r="U364" s="53"/>
      <c r="W364" s="53"/>
      <c r="X364" s="54"/>
      <c r="Y364" s="55"/>
      <c r="Z364" s="56"/>
      <c r="AA364" s="58"/>
      <c r="AB364" s="58"/>
      <c r="AC364" s="57"/>
      <c r="AD364" s="57"/>
      <c r="AE364" s="57"/>
      <c r="AF364" s="57"/>
      <c r="AG364" s="57"/>
      <c r="AH364" s="58"/>
    </row>
    <row r="365" spans="2:34" s="60" customFormat="1" x14ac:dyDescent="0.35">
      <c r="B365" s="53"/>
      <c r="C365" s="2"/>
      <c r="D365" s="53"/>
      <c r="E365" s="53"/>
      <c r="F365" s="53"/>
      <c r="G365" s="53"/>
      <c r="H365" s="53"/>
      <c r="I365" s="53"/>
      <c r="J365" s="53"/>
      <c r="K365" s="53"/>
      <c r="L365" s="59"/>
      <c r="M365" s="53"/>
      <c r="P365" s="53"/>
      <c r="Q365" s="53"/>
      <c r="R365" s="53"/>
      <c r="S365" s="53"/>
      <c r="T365" s="54"/>
      <c r="U365" s="53"/>
      <c r="W365" s="53"/>
      <c r="X365" s="54"/>
      <c r="Y365" s="55"/>
      <c r="Z365" s="56"/>
      <c r="AA365" s="58"/>
      <c r="AB365" s="58"/>
      <c r="AC365" s="57"/>
      <c r="AD365" s="57"/>
      <c r="AE365" s="57"/>
      <c r="AF365" s="57"/>
      <c r="AG365" s="57"/>
      <c r="AH365" s="58"/>
    </row>
    <row r="366" spans="2:34" s="60" customFormat="1" x14ac:dyDescent="0.35">
      <c r="B366" s="53"/>
      <c r="C366" s="2"/>
      <c r="D366" s="53"/>
      <c r="E366" s="53"/>
      <c r="F366" s="53"/>
      <c r="G366" s="53"/>
      <c r="H366" s="53"/>
      <c r="I366" s="53"/>
      <c r="J366" s="53"/>
      <c r="K366" s="53"/>
      <c r="L366" s="59"/>
      <c r="M366" s="53"/>
      <c r="P366" s="53"/>
      <c r="Q366" s="53"/>
      <c r="R366" s="53"/>
      <c r="S366" s="53"/>
      <c r="T366" s="54"/>
      <c r="U366" s="53"/>
      <c r="W366" s="53"/>
      <c r="X366" s="54"/>
      <c r="Y366" s="55"/>
      <c r="Z366" s="56"/>
      <c r="AA366" s="58"/>
      <c r="AB366" s="58"/>
      <c r="AC366" s="57"/>
      <c r="AD366" s="57"/>
      <c r="AE366" s="57"/>
      <c r="AF366" s="57"/>
      <c r="AG366" s="57"/>
      <c r="AH366" s="58"/>
    </row>
    <row r="367" spans="2:34" s="60" customFormat="1" x14ac:dyDescent="0.35">
      <c r="B367" s="53"/>
      <c r="C367" s="2"/>
      <c r="D367" s="53"/>
      <c r="E367" s="53"/>
      <c r="F367" s="53"/>
      <c r="G367" s="53"/>
      <c r="H367" s="53"/>
      <c r="I367" s="53"/>
      <c r="J367" s="53"/>
      <c r="K367" s="53"/>
      <c r="L367" s="59"/>
      <c r="M367" s="53"/>
      <c r="P367" s="53"/>
      <c r="Q367" s="53"/>
      <c r="R367" s="53"/>
      <c r="S367" s="53"/>
      <c r="T367" s="54"/>
      <c r="U367" s="53"/>
      <c r="W367" s="53"/>
      <c r="X367" s="54"/>
      <c r="Y367" s="55"/>
      <c r="Z367" s="56"/>
      <c r="AA367" s="58"/>
      <c r="AB367" s="58"/>
      <c r="AC367" s="57"/>
      <c r="AD367" s="57"/>
      <c r="AE367" s="57"/>
      <c r="AF367" s="57"/>
      <c r="AG367" s="57"/>
      <c r="AH367" s="58"/>
    </row>
    <row r="368" spans="2:34" s="60" customFormat="1" x14ac:dyDescent="0.35">
      <c r="B368" s="53"/>
      <c r="C368" s="2"/>
      <c r="D368" s="53"/>
      <c r="E368" s="53"/>
      <c r="F368" s="53"/>
      <c r="G368" s="53"/>
      <c r="H368" s="53"/>
      <c r="I368" s="53"/>
      <c r="J368" s="53"/>
      <c r="K368" s="53"/>
      <c r="L368" s="59"/>
      <c r="M368" s="53"/>
      <c r="P368" s="53"/>
      <c r="Q368" s="53"/>
      <c r="R368" s="53"/>
      <c r="S368" s="53"/>
      <c r="T368" s="54"/>
      <c r="U368" s="53"/>
      <c r="W368" s="53"/>
      <c r="X368" s="54"/>
      <c r="Y368" s="55"/>
      <c r="Z368" s="56"/>
      <c r="AA368" s="58"/>
      <c r="AB368" s="58"/>
      <c r="AC368" s="57"/>
      <c r="AD368" s="57"/>
      <c r="AE368" s="57"/>
      <c r="AF368" s="57"/>
      <c r="AG368" s="57"/>
      <c r="AH368" s="58"/>
    </row>
    <row r="369" spans="2:34" s="60" customFormat="1" x14ac:dyDescent="0.35">
      <c r="B369" s="53"/>
      <c r="C369" s="2"/>
      <c r="D369" s="53"/>
      <c r="E369" s="53"/>
      <c r="F369" s="53"/>
      <c r="G369" s="53"/>
      <c r="H369" s="53"/>
      <c r="I369" s="53"/>
      <c r="J369" s="53"/>
      <c r="K369" s="53"/>
      <c r="L369" s="59"/>
      <c r="M369" s="53"/>
      <c r="P369" s="53"/>
      <c r="Q369" s="53"/>
      <c r="R369" s="53"/>
      <c r="S369" s="53"/>
      <c r="T369" s="54"/>
      <c r="U369" s="53"/>
      <c r="W369" s="53"/>
      <c r="X369" s="54"/>
      <c r="Y369" s="55"/>
      <c r="Z369" s="56"/>
      <c r="AA369" s="58"/>
      <c r="AB369" s="58"/>
      <c r="AC369" s="57"/>
      <c r="AD369" s="57"/>
      <c r="AE369" s="57"/>
      <c r="AF369" s="57"/>
      <c r="AG369" s="57"/>
      <c r="AH369" s="58"/>
    </row>
    <row r="370" spans="2:34" s="60" customFormat="1" x14ac:dyDescent="0.35">
      <c r="B370" s="53"/>
      <c r="C370" s="2"/>
      <c r="D370" s="53"/>
      <c r="E370" s="53"/>
      <c r="F370" s="53"/>
      <c r="G370" s="53"/>
      <c r="H370" s="53"/>
      <c r="I370" s="53"/>
      <c r="J370" s="53"/>
      <c r="K370" s="53"/>
      <c r="L370" s="59"/>
      <c r="M370" s="53"/>
      <c r="P370" s="53"/>
      <c r="Q370" s="53"/>
      <c r="R370" s="53"/>
      <c r="S370" s="53"/>
      <c r="T370" s="54"/>
      <c r="U370" s="53"/>
      <c r="W370" s="53"/>
      <c r="X370" s="54"/>
      <c r="Y370" s="55"/>
      <c r="Z370" s="56"/>
      <c r="AA370" s="58"/>
      <c r="AB370" s="58"/>
      <c r="AC370" s="57"/>
      <c r="AD370" s="57"/>
      <c r="AE370" s="57"/>
      <c r="AF370" s="57"/>
      <c r="AG370" s="57"/>
      <c r="AH370" s="58"/>
    </row>
    <row r="371" spans="2:34" s="60" customFormat="1" x14ac:dyDescent="0.35">
      <c r="B371" s="53"/>
      <c r="C371" s="2"/>
      <c r="D371" s="53"/>
      <c r="E371" s="53"/>
      <c r="F371" s="53"/>
      <c r="G371" s="53"/>
      <c r="H371" s="53"/>
      <c r="I371" s="53"/>
      <c r="J371" s="53"/>
      <c r="K371" s="53"/>
      <c r="L371" s="59"/>
      <c r="M371" s="53"/>
      <c r="P371" s="53"/>
      <c r="Q371" s="53"/>
      <c r="R371" s="53"/>
      <c r="S371" s="53"/>
      <c r="T371" s="54"/>
      <c r="U371" s="53"/>
      <c r="W371" s="53"/>
      <c r="X371" s="54"/>
      <c r="Y371" s="55"/>
      <c r="Z371" s="56"/>
      <c r="AA371" s="58"/>
      <c r="AB371" s="58"/>
      <c r="AC371" s="57"/>
      <c r="AD371" s="57"/>
      <c r="AE371" s="57"/>
      <c r="AF371" s="57"/>
      <c r="AG371" s="57"/>
      <c r="AH371" s="58"/>
    </row>
    <row r="372" spans="2:34" s="60" customFormat="1" x14ac:dyDescent="0.35">
      <c r="B372" s="53"/>
      <c r="C372" s="2"/>
      <c r="D372" s="53"/>
      <c r="E372" s="53"/>
      <c r="F372" s="53"/>
      <c r="G372" s="53"/>
      <c r="H372" s="53"/>
      <c r="I372" s="53"/>
      <c r="J372" s="53"/>
      <c r="K372" s="53"/>
      <c r="L372" s="59"/>
      <c r="M372" s="53"/>
      <c r="P372" s="53"/>
      <c r="Q372" s="53"/>
      <c r="R372" s="53"/>
      <c r="S372" s="53"/>
      <c r="T372" s="54"/>
      <c r="U372" s="53"/>
      <c r="W372" s="53"/>
      <c r="X372" s="54"/>
      <c r="Y372" s="55"/>
      <c r="Z372" s="56"/>
      <c r="AA372" s="58"/>
      <c r="AB372" s="58"/>
      <c r="AC372" s="57"/>
      <c r="AD372" s="57"/>
      <c r="AE372" s="57"/>
      <c r="AF372" s="57"/>
      <c r="AG372" s="57"/>
      <c r="AH372" s="58"/>
    </row>
    <row r="373" spans="2:34" s="60" customFormat="1" x14ac:dyDescent="0.35">
      <c r="B373" s="53"/>
      <c r="C373" s="2"/>
      <c r="D373" s="53"/>
      <c r="E373" s="53"/>
      <c r="F373" s="53"/>
      <c r="G373" s="53"/>
      <c r="H373" s="53"/>
      <c r="I373" s="53"/>
      <c r="J373" s="53"/>
      <c r="K373" s="53"/>
      <c r="L373" s="59"/>
      <c r="M373" s="53"/>
      <c r="P373" s="53"/>
      <c r="Q373" s="53"/>
      <c r="R373" s="53"/>
      <c r="S373" s="53"/>
      <c r="T373" s="54"/>
      <c r="U373" s="53"/>
      <c r="W373" s="53"/>
      <c r="X373" s="54"/>
      <c r="Y373" s="55"/>
      <c r="Z373" s="56"/>
      <c r="AA373" s="58"/>
      <c r="AB373" s="58"/>
      <c r="AC373" s="57"/>
      <c r="AD373" s="57"/>
      <c r="AE373" s="57"/>
      <c r="AF373" s="57"/>
      <c r="AG373" s="57"/>
      <c r="AH373" s="58"/>
    </row>
    <row r="374" spans="2:34" s="60" customFormat="1" x14ac:dyDescent="0.35">
      <c r="B374" s="53"/>
      <c r="C374" s="2"/>
      <c r="D374" s="53"/>
      <c r="E374" s="53"/>
      <c r="F374" s="53"/>
      <c r="G374" s="53"/>
      <c r="H374" s="53"/>
      <c r="I374" s="53"/>
      <c r="J374" s="53"/>
      <c r="K374" s="53"/>
      <c r="L374" s="59"/>
      <c r="M374" s="53"/>
      <c r="P374" s="53"/>
      <c r="Q374" s="53"/>
      <c r="R374" s="53"/>
      <c r="S374" s="53"/>
      <c r="T374" s="54"/>
      <c r="U374" s="53"/>
      <c r="W374" s="53"/>
      <c r="X374" s="54"/>
      <c r="Y374" s="55"/>
      <c r="Z374" s="56"/>
      <c r="AA374" s="58"/>
      <c r="AB374" s="58"/>
      <c r="AC374" s="57"/>
      <c r="AD374" s="57"/>
      <c r="AE374" s="57"/>
      <c r="AF374" s="57"/>
      <c r="AG374" s="57"/>
      <c r="AH374" s="58"/>
    </row>
    <row r="375" spans="2:34" s="60" customFormat="1" x14ac:dyDescent="0.35">
      <c r="B375" s="53"/>
      <c r="C375" s="2"/>
      <c r="D375" s="53"/>
      <c r="E375" s="53"/>
      <c r="F375" s="53"/>
      <c r="G375" s="53"/>
      <c r="H375" s="53"/>
      <c r="I375" s="53"/>
      <c r="J375" s="53"/>
      <c r="K375" s="53"/>
      <c r="L375" s="59"/>
      <c r="M375" s="53"/>
      <c r="P375" s="53"/>
      <c r="Q375" s="53"/>
      <c r="R375" s="53"/>
      <c r="S375" s="53"/>
      <c r="T375" s="54"/>
      <c r="U375" s="53"/>
      <c r="W375" s="53"/>
      <c r="X375" s="54"/>
      <c r="Y375" s="55"/>
      <c r="Z375" s="56"/>
      <c r="AA375" s="58"/>
      <c r="AB375" s="58"/>
      <c r="AC375" s="57"/>
      <c r="AD375" s="57"/>
      <c r="AE375" s="57"/>
      <c r="AF375" s="57"/>
      <c r="AG375" s="57"/>
      <c r="AH375" s="58"/>
    </row>
    <row r="376" spans="2:34" s="60" customFormat="1" x14ac:dyDescent="0.35">
      <c r="B376" s="53"/>
      <c r="C376" s="2"/>
      <c r="D376" s="53"/>
      <c r="E376" s="53"/>
      <c r="F376" s="53"/>
      <c r="G376" s="53"/>
      <c r="H376" s="53"/>
      <c r="I376" s="53"/>
      <c r="J376" s="53"/>
      <c r="K376" s="53"/>
      <c r="L376" s="59"/>
      <c r="M376" s="53"/>
      <c r="P376" s="53"/>
      <c r="Q376" s="53"/>
      <c r="R376" s="53"/>
      <c r="S376" s="53"/>
      <c r="T376" s="54"/>
      <c r="U376" s="53"/>
      <c r="W376" s="53"/>
      <c r="X376" s="54"/>
      <c r="Y376" s="55"/>
      <c r="Z376" s="56"/>
      <c r="AA376" s="58"/>
      <c r="AB376" s="58"/>
      <c r="AC376" s="57"/>
      <c r="AD376" s="57"/>
      <c r="AE376" s="57"/>
      <c r="AF376" s="57"/>
      <c r="AG376" s="57"/>
      <c r="AH376" s="58"/>
    </row>
    <row r="377" spans="2:34" s="60" customFormat="1" x14ac:dyDescent="0.35">
      <c r="B377" s="53"/>
      <c r="C377" s="2"/>
      <c r="D377" s="53"/>
      <c r="E377" s="53"/>
      <c r="F377" s="53"/>
      <c r="G377" s="53"/>
      <c r="H377" s="53"/>
      <c r="I377" s="53"/>
      <c r="J377" s="53"/>
      <c r="K377" s="53"/>
      <c r="L377" s="59"/>
      <c r="M377" s="53"/>
      <c r="P377" s="53"/>
      <c r="Q377" s="53"/>
      <c r="R377" s="53"/>
      <c r="S377" s="53"/>
      <c r="T377" s="54"/>
      <c r="U377" s="53"/>
      <c r="W377" s="53"/>
      <c r="X377" s="54"/>
      <c r="Y377" s="55"/>
      <c r="Z377" s="56"/>
      <c r="AA377" s="58"/>
      <c r="AB377" s="58"/>
      <c r="AC377" s="57"/>
      <c r="AD377" s="57"/>
      <c r="AE377" s="57"/>
      <c r="AF377" s="57"/>
      <c r="AG377" s="57"/>
      <c r="AH377" s="58"/>
    </row>
    <row r="378" spans="2:34" s="60" customFormat="1" x14ac:dyDescent="0.35">
      <c r="B378" s="53"/>
      <c r="C378" s="2"/>
      <c r="D378" s="53"/>
      <c r="E378" s="53"/>
      <c r="F378" s="53"/>
      <c r="G378" s="53"/>
      <c r="H378" s="53"/>
      <c r="I378" s="53"/>
      <c r="J378" s="53"/>
      <c r="K378" s="53"/>
      <c r="L378" s="59"/>
      <c r="M378" s="53"/>
      <c r="P378" s="53"/>
      <c r="Q378" s="53"/>
      <c r="R378" s="53"/>
      <c r="S378" s="53"/>
      <c r="T378" s="54"/>
      <c r="U378" s="53"/>
      <c r="W378" s="53"/>
      <c r="X378" s="54"/>
      <c r="Y378" s="55"/>
      <c r="Z378" s="56"/>
      <c r="AA378" s="58"/>
      <c r="AB378" s="58"/>
      <c r="AC378" s="57"/>
      <c r="AD378" s="57"/>
      <c r="AE378" s="57"/>
      <c r="AF378" s="57"/>
      <c r="AG378" s="57"/>
      <c r="AH378" s="58"/>
    </row>
    <row r="379" spans="2:34" s="60" customFormat="1" x14ac:dyDescent="0.35">
      <c r="B379" s="53"/>
      <c r="C379" s="2"/>
      <c r="D379" s="53"/>
      <c r="E379" s="53"/>
      <c r="F379" s="53"/>
      <c r="G379" s="53"/>
      <c r="H379" s="53"/>
      <c r="I379" s="53"/>
      <c r="J379" s="53"/>
      <c r="K379" s="53"/>
      <c r="L379" s="59"/>
      <c r="M379" s="53"/>
      <c r="P379" s="53"/>
      <c r="Q379" s="53"/>
      <c r="R379" s="53"/>
      <c r="S379" s="53"/>
      <c r="T379" s="54"/>
      <c r="U379" s="53"/>
      <c r="W379" s="53"/>
      <c r="X379" s="54"/>
      <c r="Y379" s="55"/>
      <c r="Z379" s="56"/>
      <c r="AA379" s="58"/>
      <c r="AB379" s="58"/>
      <c r="AC379" s="57"/>
      <c r="AD379" s="57"/>
      <c r="AE379" s="57"/>
      <c r="AF379" s="57"/>
      <c r="AG379" s="57"/>
      <c r="AH379" s="58"/>
    </row>
    <row r="380" spans="2:34" s="60" customFormat="1" x14ac:dyDescent="0.35">
      <c r="B380" s="53"/>
      <c r="C380" s="2"/>
      <c r="D380" s="53"/>
      <c r="E380" s="53"/>
      <c r="F380" s="53"/>
      <c r="G380" s="53"/>
      <c r="H380" s="53"/>
      <c r="I380" s="53"/>
      <c r="J380" s="53"/>
      <c r="K380" s="53"/>
      <c r="L380" s="59"/>
      <c r="M380" s="53"/>
      <c r="P380" s="53"/>
      <c r="Q380" s="53"/>
      <c r="R380" s="53"/>
      <c r="S380" s="53"/>
      <c r="T380" s="54"/>
      <c r="U380" s="53"/>
      <c r="W380" s="53"/>
      <c r="X380" s="54"/>
      <c r="Y380" s="55"/>
      <c r="Z380" s="56"/>
      <c r="AA380" s="58"/>
      <c r="AB380" s="58"/>
      <c r="AC380" s="57"/>
      <c r="AD380" s="57"/>
      <c r="AE380" s="57"/>
      <c r="AF380" s="57"/>
      <c r="AG380" s="57"/>
      <c r="AH380" s="58"/>
    </row>
    <row r="381" spans="2:34" s="60" customFormat="1" x14ac:dyDescent="0.35">
      <c r="B381" s="53"/>
      <c r="C381" s="2"/>
      <c r="D381" s="53"/>
      <c r="E381" s="53"/>
      <c r="F381" s="53"/>
      <c r="G381" s="53"/>
      <c r="H381" s="53"/>
      <c r="I381" s="53"/>
      <c r="J381" s="53"/>
      <c r="K381" s="53"/>
      <c r="L381" s="59"/>
      <c r="M381" s="53"/>
      <c r="P381" s="53"/>
      <c r="Q381" s="53"/>
      <c r="R381" s="53"/>
      <c r="S381" s="53"/>
      <c r="T381" s="54"/>
      <c r="U381" s="53"/>
      <c r="W381" s="53"/>
      <c r="X381" s="54"/>
      <c r="Y381" s="55"/>
      <c r="Z381" s="56"/>
      <c r="AA381" s="58"/>
      <c r="AB381" s="58"/>
      <c r="AC381" s="57"/>
      <c r="AD381" s="57"/>
      <c r="AE381" s="57"/>
      <c r="AF381" s="57"/>
      <c r="AG381" s="57"/>
      <c r="AH381" s="58"/>
    </row>
    <row r="382" spans="2:34" s="60" customFormat="1" x14ac:dyDescent="0.35">
      <c r="B382" s="53"/>
      <c r="C382" s="2"/>
      <c r="D382" s="53"/>
      <c r="E382" s="53"/>
      <c r="F382" s="53"/>
      <c r="G382" s="53"/>
      <c r="H382" s="53"/>
      <c r="I382" s="53"/>
      <c r="J382" s="53"/>
      <c r="K382" s="53"/>
      <c r="L382" s="59"/>
      <c r="M382" s="53"/>
      <c r="P382" s="53"/>
      <c r="Q382" s="53"/>
      <c r="R382" s="53"/>
      <c r="S382" s="53"/>
      <c r="T382" s="54"/>
      <c r="U382" s="53"/>
      <c r="W382" s="53"/>
      <c r="X382" s="54"/>
      <c r="Y382" s="55"/>
      <c r="Z382" s="56"/>
      <c r="AA382" s="58"/>
      <c r="AB382" s="58"/>
      <c r="AC382" s="57"/>
      <c r="AD382" s="57"/>
      <c r="AE382" s="57"/>
      <c r="AF382" s="57"/>
      <c r="AG382" s="57"/>
      <c r="AH382" s="58"/>
    </row>
    <row r="383" spans="2:34" s="60" customFormat="1" x14ac:dyDescent="0.35">
      <c r="B383" s="53"/>
      <c r="C383" s="2"/>
      <c r="D383" s="53"/>
      <c r="E383" s="53"/>
      <c r="F383" s="53"/>
      <c r="G383" s="53"/>
      <c r="H383" s="53"/>
      <c r="I383" s="53"/>
      <c r="J383" s="53"/>
      <c r="K383" s="53"/>
      <c r="L383" s="59"/>
      <c r="M383" s="53"/>
      <c r="P383" s="53"/>
      <c r="Q383" s="53"/>
      <c r="R383" s="53"/>
      <c r="S383" s="53"/>
      <c r="T383" s="54"/>
      <c r="U383" s="53"/>
      <c r="W383" s="53"/>
      <c r="X383" s="54"/>
      <c r="Y383" s="55"/>
      <c r="Z383" s="56"/>
      <c r="AA383" s="58"/>
      <c r="AB383" s="58"/>
      <c r="AC383" s="57"/>
      <c r="AD383" s="57"/>
      <c r="AE383" s="57"/>
      <c r="AF383" s="57"/>
      <c r="AG383" s="57"/>
      <c r="AH383" s="58"/>
    </row>
    <row r="384" spans="2:34" s="60" customFormat="1" x14ac:dyDescent="0.35">
      <c r="B384" s="53"/>
      <c r="C384" s="2"/>
      <c r="D384" s="53"/>
      <c r="E384" s="53"/>
      <c r="F384" s="53"/>
      <c r="G384" s="53"/>
      <c r="H384" s="53"/>
      <c r="I384" s="53"/>
      <c r="J384" s="53"/>
      <c r="K384" s="53"/>
      <c r="L384" s="59"/>
      <c r="M384" s="53"/>
      <c r="P384" s="53"/>
      <c r="Q384" s="53"/>
      <c r="R384" s="53"/>
      <c r="S384" s="53"/>
      <c r="T384" s="54"/>
      <c r="U384" s="53"/>
      <c r="W384" s="53"/>
      <c r="X384" s="54"/>
      <c r="Y384" s="55"/>
      <c r="Z384" s="56"/>
      <c r="AA384" s="58"/>
      <c r="AB384" s="58"/>
      <c r="AC384" s="57"/>
      <c r="AD384" s="57"/>
      <c r="AE384" s="57"/>
      <c r="AF384" s="57"/>
      <c r="AG384" s="57"/>
      <c r="AH384" s="58"/>
    </row>
    <row r="385" spans="2:34" s="60" customFormat="1" x14ac:dyDescent="0.35">
      <c r="B385" s="53"/>
      <c r="C385" s="2"/>
      <c r="D385" s="53"/>
      <c r="E385" s="53"/>
      <c r="F385" s="53"/>
      <c r="G385" s="53"/>
      <c r="H385" s="53"/>
      <c r="I385" s="53"/>
      <c r="J385" s="53"/>
      <c r="K385" s="53"/>
      <c r="L385" s="59"/>
      <c r="M385" s="53"/>
      <c r="P385" s="53"/>
      <c r="Q385" s="53"/>
      <c r="R385" s="53"/>
      <c r="S385" s="53"/>
      <c r="T385" s="54"/>
      <c r="U385" s="53"/>
      <c r="W385" s="53"/>
      <c r="X385" s="54"/>
      <c r="Y385" s="55"/>
      <c r="Z385" s="56"/>
      <c r="AA385" s="58"/>
      <c r="AB385" s="58"/>
      <c r="AC385" s="57"/>
      <c r="AD385" s="57"/>
      <c r="AE385" s="57"/>
      <c r="AF385" s="57"/>
      <c r="AG385" s="57"/>
      <c r="AH385" s="58"/>
    </row>
    <row r="386" spans="2:34" s="60" customFormat="1" x14ac:dyDescent="0.35">
      <c r="B386" s="53"/>
      <c r="C386" s="2"/>
      <c r="D386" s="53"/>
      <c r="E386" s="53"/>
      <c r="F386" s="53"/>
      <c r="G386" s="53"/>
      <c r="H386" s="53"/>
      <c r="I386" s="53"/>
      <c r="J386" s="53"/>
      <c r="K386" s="53"/>
      <c r="L386" s="59"/>
      <c r="M386" s="53"/>
      <c r="P386" s="53"/>
      <c r="Q386" s="53"/>
      <c r="R386" s="53"/>
      <c r="S386" s="53"/>
      <c r="T386" s="54"/>
      <c r="U386" s="53"/>
      <c r="W386" s="53"/>
      <c r="X386" s="54"/>
      <c r="Y386" s="55"/>
      <c r="Z386" s="56"/>
      <c r="AA386" s="58"/>
      <c r="AB386" s="58"/>
      <c r="AC386" s="57"/>
      <c r="AD386" s="57"/>
      <c r="AE386" s="57"/>
      <c r="AF386" s="57"/>
      <c r="AG386" s="57"/>
      <c r="AH386" s="58"/>
    </row>
    <row r="387" spans="2:34" s="60" customFormat="1" x14ac:dyDescent="0.35">
      <c r="B387" s="53"/>
      <c r="C387" s="2"/>
      <c r="D387" s="53"/>
      <c r="E387" s="53"/>
      <c r="F387" s="53"/>
      <c r="G387" s="53"/>
      <c r="H387" s="53"/>
      <c r="I387" s="53"/>
      <c r="J387" s="53"/>
      <c r="K387" s="53"/>
      <c r="L387" s="59"/>
      <c r="M387" s="53"/>
      <c r="P387" s="53"/>
      <c r="Q387" s="53"/>
      <c r="R387" s="53"/>
      <c r="S387" s="53"/>
      <c r="T387" s="54"/>
      <c r="U387" s="53"/>
      <c r="W387" s="53"/>
      <c r="X387" s="54"/>
      <c r="Y387" s="55"/>
      <c r="Z387" s="56"/>
      <c r="AA387" s="58"/>
      <c r="AB387" s="58"/>
      <c r="AC387" s="57"/>
      <c r="AD387" s="57"/>
      <c r="AE387" s="57"/>
      <c r="AF387" s="57"/>
      <c r="AG387" s="57"/>
      <c r="AH387" s="58"/>
    </row>
    <row r="388" spans="2:34" s="60" customFormat="1" x14ac:dyDescent="0.35">
      <c r="B388" s="53"/>
      <c r="C388" s="2"/>
      <c r="D388" s="53"/>
      <c r="E388" s="53"/>
      <c r="F388" s="53"/>
      <c r="G388" s="53"/>
      <c r="H388" s="53"/>
      <c r="I388" s="53"/>
      <c r="J388" s="53"/>
      <c r="K388" s="53"/>
      <c r="L388" s="59"/>
      <c r="M388" s="53"/>
      <c r="P388" s="53"/>
      <c r="Q388" s="53"/>
      <c r="R388" s="53"/>
      <c r="S388" s="53"/>
      <c r="T388" s="54"/>
      <c r="U388" s="53"/>
      <c r="W388" s="53"/>
      <c r="X388" s="54"/>
      <c r="Y388" s="55"/>
      <c r="Z388" s="56"/>
      <c r="AA388" s="58"/>
      <c r="AB388" s="58"/>
      <c r="AC388" s="57"/>
      <c r="AD388" s="57"/>
      <c r="AE388" s="57"/>
      <c r="AF388" s="57"/>
      <c r="AG388" s="57"/>
      <c r="AH388" s="58"/>
    </row>
    <row r="389" spans="2:34" s="60" customFormat="1" x14ac:dyDescent="0.35">
      <c r="B389" s="53"/>
      <c r="C389" s="2"/>
      <c r="D389" s="53"/>
      <c r="E389" s="53"/>
      <c r="F389" s="53"/>
      <c r="G389" s="53"/>
      <c r="H389" s="53"/>
      <c r="I389" s="53"/>
      <c r="J389" s="53"/>
      <c r="K389" s="53"/>
      <c r="L389" s="59"/>
      <c r="M389" s="53"/>
      <c r="P389" s="53"/>
      <c r="Q389" s="53"/>
      <c r="R389" s="53"/>
      <c r="S389" s="53"/>
      <c r="T389" s="54"/>
      <c r="U389" s="53"/>
      <c r="W389" s="53"/>
      <c r="X389" s="54"/>
      <c r="Y389" s="55"/>
      <c r="Z389" s="56"/>
      <c r="AA389" s="58"/>
      <c r="AB389" s="58"/>
      <c r="AC389" s="57"/>
      <c r="AD389" s="57"/>
      <c r="AE389" s="57"/>
      <c r="AF389" s="57"/>
      <c r="AG389" s="57"/>
      <c r="AH389" s="58"/>
    </row>
    <row r="390" spans="2:34" s="60" customFormat="1" x14ac:dyDescent="0.35">
      <c r="B390" s="53"/>
      <c r="C390" s="2"/>
      <c r="D390" s="53"/>
      <c r="E390" s="53"/>
      <c r="F390" s="53"/>
      <c r="G390" s="53"/>
      <c r="H390" s="53"/>
      <c r="I390" s="53"/>
      <c r="J390" s="53"/>
      <c r="K390" s="53"/>
      <c r="L390" s="59"/>
      <c r="M390" s="53"/>
      <c r="P390" s="53"/>
      <c r="Q390" s="53"/>
      <c r="R390" s="53"/>
      <c r="S390" s="53"/>
      <c r="T390" s="54"/>
      <c r="U390" s="53"/>
      <c r="W390" s="53"/>
      <c r="X390" s="54"/>
      <c r="Y390" s="55"/>
      <c r="Z390" s="56"/>
      <c r="AA390" s="58"/>
      <c r="AB390" s="58"/>
      <c r="AC390" s="57"/>
      <c r="AD390" s="57"/>
      <c r="AE390" s="57"/>
      <c r="AF390" s="57"/>
      <c r="AG390" s="57"/>
      <c r="AH390" s="58"/>
    </row>
    <row r="391" spans="2:34" s="60" customFormat="1" x14ac:dyDescent="0.35">
      <c r="B391" s="53"/>
      <c r="C391" s="2"/>
      <c r="D391" s="53"/>
      <c r="E391" s="53"/>
      <c r="F391" s="53"/>
      <c r="G391" s="53"/>
      <c r="H391" s="53"/>
      <c r="I391" s="53"/>
      <c r="J391" s="53"/>
      <c r="K391" s="53"/>
      <c r="L391" s="59"/>
      <c r="M391" s="53"/>
      <c r="P391" s="53"/>
      <c r="Q391" s="53"/>
      <c r="R391" s="53"/>
      <c r="S391" s="53"/>
      <c r="T391" s="54"/>
      <c r="U391" s="53"/>
      <c r="W391" s="53"/>
      <c r="X391" s="54"/>
      <c r="Y391" s="55"/>
      <c r="Z391" s="56"/>
      <c r="AA391" s="58"/>
      <c r="AB391" s="58"/>
      <c r="AC391" s="57"/>
      <c r="AD391" s="57"/>
      <c r="AE391" s="57"/>
      <c r="AF391" s="57"/>
      <c r="AG391" s="57"/>
      <c r="AH391" s="58"/>
    </row>
    <row r="392" spans="2:34" s="60" customFormat="1" x14ac:dyDescent="0.35">
      <c r="B392" s="53"/>
      <c r="C392" s="2"/>
      <c r="D392" s="53"/>
      <c r="E392" s="53"/>
      <c r="F392" s="53"/>
      <c r="G392" s="53"/>
      <c r="H392" s="53"/>
      <c r="I392" s="53"/>
      <c r="J392" s="53"/>
      <c r="K392" s="53"/>
      <c r="L392" s="59"/>
      <c r="M392" s="53"/>
      <c r="P392" s="53"/>
      <c r="Q392" s="53"/>
      <c r="R392" s="53"/>
      <c r="S392" s="53"/>
      <c r="T392" s="54"/>
      <c r="U392" s="53"/>
      <c r="W392" s="53"/>
      <c r="X392" s="54"/>
      <c r="Y392" s="55"/>
      <c r="Z392" s="56"/>
      <c r="AA392" s="58"/>
      <c r="AB392" s="58"/>
      <c r="AC392" s="57"/>
      <c r="AD392" s="57"/>
      <c r="AE392" s="57"/>
      <c r="AF392" s="57"/>
      <c r="AG392" s="57"/>
      <c r="AH392" s="58"/>
    </row>
    <row r="393" spans="2:34" s="60" customFormat="1" x14ac:dyDescent="0.35">
      <c r="B393" s="53"/>
      <c r="C393" s="2"/>
      <c r="D393" s="53"/>
      <c r="E393" s="53"/>
      <c r="F393" s="53"/>
      <c r="G393" s="53"/>
      <c r="H393" s="53"/>
      <c r="I393" s="53"/>
      <c r="J393" s="53"/>
      <c r="K393" s="53"/>
      <c r="L393" s="59"/>
      <c r="M393" s="53"/>
      <c r="P393" s="53"/>
      <c r="Q393" s="53"/>
      <c r="R393" s="53"/>
      <c r="S393" s="53"/>
      <c r="T393" s="54"/>
      <c r="U393" s="53"/>
      <c r="W393" s="53"/>
      <c r="X393" s="54"/>
      <c r="Y393" s="55"/>
      <c r="Z393" s="56"/>
      <c r="AA393" s="58"/>
      <c r="AB393" s="58"/>
      <c r="AC393" s="57"/>
      <c r="AD393" s="57"/>
      <c r="AE393" s="57"/>
      <c r="AF393" s="57"/>
      <c r="AG393" s="57"/>
      <c r="AH393" s="58"/>
    </row>
    <row r="394" spans="2:34" s="60" customFormat="1" x14ac:dyDescent="0.35">
      <c r="B394" s="53"/>
      <c r="C394" s="2"/>
      <c r="D394" s="53"/>
      <c r="E394" s="53"/>
      <c r="F394" s="53"/>
      <c r="G394" s="53"/>
      <c r="H394" s="53"/>
      <c r="I394" s="53"/>
      <c r="J394" s="53"/>
      <c r="K394" s="53"/>
      <c r="L394" s="59"/>
      <c r="M394" s="53"/>
      <c r="P394" s="53"/>
      <c r="Q394" s="53"/>
      <c r="R394" s="53"/>
      <c r="S394" s="53"/>
      <c r="T394" s="54"/>
      <c r="U394" s="53"/>
      <c r="W394" s="53"/>
      <c r="X394" s="54"/>
      <c r="Y394" s="55"/>
      <c r="Z394" s="56"/>
      <c r="AA394" s="58"/>
      <c r="AB394" s="58"/>
      <c r="AC394" s="57"/>
      <c r="AD394" s="57"/>
      <c r="AE394" s="57"/>
      <c r="AF394" s="57"/>
      <c r="AG394" s="57"/>
      <c r="AH394" s="58"/>
    </row>
    <row r="395" spans="2:34" s="60" customFormat="1" x14ac:dyDescent="0.35">
      <c r="B395" s="53"/>
      <c r="C395" s="2"/>
      <c r="D395" s="53"/>
      <c r="E395" s="53"/>
      <c r="F395" s="53"/>
      <c r="G395" s="53"/>
      <c r="H395" s="53"/>
      <c r="I395" s="53"/>
      <c r="J395" s="53"/>
      <c r="K395" s="53"/>
      <c r="L395" s="59"/>
      <c r="M395" s="53"/>
      <c r="P395" s="53"/>
      <c r="Q395" s="53"/>
      <c r="R395" s="53"/>
      <c r="S395" s="53"/>
      <c r="T395" s="54"/>
      <c r="U395" s="53"/>
      <c r="W395" s="53"/>
      <c r="X395" s="54"/>
      <c r="Y395" s="55"/>
      <c r="Z395" s="56"/>
      <c r="AA395" s="58"/>
      <c r="AB395" s="58"/>
      <c r="AC395" s="57"/>
      <c r="AD395" s="57"/>
      <c r="AE395" s="57"/>
      <c r="AF395" s="57"/>
      <c r="AG395" s="57"/>
      <c r="AH395" s="58"/>
    </row>
    <row r="396" spans="2:34" s="60" customFormat="1" x14ac:dyDescent="0.35">
      <c r="B396" s="53"/>
      <c r="C396" s="2"/>
      <c r="D396" s="53"/>
      <c r="E396" s="53"/>
      <c r="F396" s="53"/>
      <c r="G396" s="53"/>
      <c r="H396" s="53"/>
      <c r="I396" s="53"/>
      <c r="J396" s="53"/>
      <c r="K396" s="53"/>
      <c r="L396" s="59"/>
      <c r="M396" s="53"/>
      <c r="P396" s="53"/>
      <c r="Q396" s="53"/>
      <c r="R396" s="53"/>
      <c r="S396" s="53"/>
      <c r="T396" s="54"/>
      <c r="U396" s="53"/>
      <c r="W396" s="53"/>
      <c r="X396" s="54"/>
      <c r="Y396" s="55"/>
      <c r="Z396" s="56"/>
      <c r="AA396" s="58"/>
      <c r="AB396" s="58"/>
      <c r="AC396" s="57"/>
      <c r="AD396" s="57"/>
      <c r="AE396" s="57"/>
      <c r="AF396" s="57"/>
      <c r="AG396" s="57"/>
      <c r="AH396" s="58"/>
    </row>
    <row r="397" spans="2:34" s="60" customFormat="1" x14ac:dyDescent="0.35">
      <c r="B397" s="53"/>
      <c r="C397" s="2"/>
      <c r="D397" s="53"/>
      <c r="E397" s="53"/>
      <c r="F397" s="53"/>
      <c r="G397" s="53"/>
      <c r="H397" s="53"/>
      <c r="I397" s="53"/>
      <c r="J397" s="53"/>
      <c r="K397" s="53"/>
      <c r="L397" s="59"/>
      <c r="M397" s="53"/>
      <c r="P397" s="53"/>
      <c r="Q397" s="53"/>
      <c r="R397" s="53"/>
      <c r="S397" s="53"/>
      <c r="T397" s="54"/>
      <c r="U397" s="53"/>
      <c r="W397" s="53"/>
      <c r="X397" s="54"/>
      <c r="Y397" s="55"/>
      <c r="Z397" s="56"/>
      <c r="AA397" s="58"/>
      <c r="AB397" s="58"/>
      <c r="AC397" s="57"/>
      <c r="AD397" s="57"/>
      <c r="AE397" s="57"/>
      <c r="AF397" s="57"/>
      <c r="AG397" s="57"/>
      <c r="AH397" s="58"/>
    </row>
    <row r="398" spans="2:34" s="60" customFormat="1" x14ac:dyDescent="0.35">
      <c r="B398" s="53"/>
      <c r="C398" s="2"/>
      <c r="D398" s="53"/>
      <c r="E398" s="53"/>
      <c r="F398" s="53"/>
      <c r="G398" s="53"/>
      <c r="H398" s="53"/>
      <c r="I398" s="53"/>
      <c r="J398" s="53"/>
      <c r="K398" s="53"/>
      <c r="L398" s="59"/>
      <c r="M398" s="53"/>
      <c r="P398" s="53"/>
      <c r="Q398" s="53"/>
      <c r="R398" s="53"/>
      <c r="S398" s="53"/>
      <c r="T398" s="54"/>
      <c r="U398" s="53"/>
      <c r="W398" s="53"/>
      <c r="X398" s="54"/>
      <c r="Y398" s="55"/>
      <c r="Z398" s="56"/>
      <c r="AA398" s="58"/>
      <c r="AB398" s="58"/>
      <c r="AC398" s="57"/>
      <c r="AD398" s="57"/>
      <c r="AE398" s="57"/>
      <c r="AF398" s="57"/>
      <c r="AG398" s="57"/>
      <c r="AH398" s="58"/>
    </row>
    <row r="399" spans="2:34" s="60" customFormat="1" x14ac:dyDescent="0.35">
      <c r="B399" s="53"/>
      <c r="C399" s="2"/>
      <c r="D399" s="53"/>
      <c r="E399" s="53"/>
      <c r="F399" s="53"/>
      <c r="G399" s="53"/>
      <c r="H399" s="53"/>
      <c r="I399" s="53"/>
      <c r="J399" s="53"/>
      <c r="K399" s="53"/>
      <c r="L399" s="59"/>
      <c r="M399" s="53"/>
      <c r="P399" s="53"/>
      <c r="Q399" s="53"/>
      <c r="R399" s="53"/>
      <c r="S399" s="53"/>
      <c r="T399" s="54"/>
      <c r="U399" s="53"/>
      <c r="W399" s="53"/>
      <c r="X399" s="54"/>
      <c r="Y399" s="55"/>
      <c r="Z399" s="56"/>
      <c r="AA399" s="58"/>
      <c r="AB399" s="58"/>
      <c r="AC399" s="57"/>
      <c r="AD399" s="57"/>
      <c r="AE399" s="57"/>
      <c r="AF399" s="57"/>
      <c r="AG399" s="57"/>
      <c r="AH399" s="58"/>
    </row>
    <row r="400" spans="2:34" s="60" customFormat="1" x14ac:dyDescent="0.35">
      <c r="B400" s="53"/>
      <c r="C400" s="2"/>
      <c r="D400" s="53"/>
      <c r="E400" s="53"/>
      <c r="F400" s="53"/>
      <c r="G400" s="53"/>
      <c r="H400" s="53"/>
      <c r="I400" s="53"/>
      <c r="J400" s="53"/>
      <c r="K400" s="53"/>
      <c r="L400" s="59"/>
      <c r="M400" s="53"/>
      <c r="P400" s="53"/>
      <c r="Q400" s="53"/>
      <c r="R400" s="53"/>
      <c r="S400" s="53"/>
      <c r="T400" s="54"/>
      <c r="U400" s="53"/>
      <c r="W400" s="53"/>
      <c r="X400" s="54"/>
      <c r="Y400" s="55"/>
      <c r="Z400" s="56"/>
      <c r="AA400" s="58"/>
      <c r="AB400" s="58"/>
      <c r="AC400" s="57"/>
      <c r="AD400" s="57"/>
      <c r="AE400" s="57"/>
      <c r="AF400" s="57"/>
      <c r="AG400" s="57"/>
      <c r="AH400" s="58"/>
    </row>
    <row r="401" spans="2:34" s="60" customFormat="1" x14ac:dyDescent="0.35">
      <c r="B401" s="53"/>
      <c r="C401" s="2"/>
      <c r="D401" s="53"/>
      <c r="E401" s="53"/>
      <c r="F401" s="53"/>
      <c r="G401" s="53"/>
      <c r="H401" s="53"/>
      <c r="I401" s="53"/>
      <c r="J401" s="53"/>
      <c r="K401" s="53"/>
      <c r="L401" s="59"/>
      <c r="M401" s="53"/>
      <c r="P401" s="53"/>
      <c r="Q401" s="53"/>
      <c r="R401" s="53"/>
      <c r="S401" s="53"/>
      <c r="T401" s="54"/>
      <c r="U401" s="53"/>
      <c r="W401" s="53"/>
      <c r="X401" s="54"/>
      <c r="Y401" s="55"/>
      <c r="Z401" s="56"/>
      <c r="AA401" s="58"/>
      <c r="AB401" s="58"/>
      <c r="AC401" s="57"/>
      <c r="AD401" s="57"/>
      <c r="AE401" s="57"/>
      <c r="AF401" s="57"/>
      <c r="AG401" s="57"/>
      <c r="AH401" s="58"/>
    </row>
    <row r="402" spans="2:34" s="60" customFormat="1" x14ac:dyDescent="0.35">
      <c r="B402" s="53"/>
      <c r="C402" s="2"/>
      <c r="D402" s="53"/>
      <c r="E402" s="53"/>
      <c r="F402" s="53"/>
      <c r="G402" s="53"/>
      <c r="H402" s="53"/>
      <c r="I402" s="53"/>
      <c r="J402" s="53"/>
      <c r="K402" s="53"/>
      <c r="L402" s="59"/>
      <c r="M402" s="53"/>
      <c r="P402" s="53"/>
      <c r="Q402" s="53"/>
      <c r="R402" s="53"/>
      <c r="S402" s="53"/>
      <c r="T402" s="54"/>
      <c r="U402" s="53"/>
      <c r="W402" s="53"/>
      <c r="X402" s="54"/>
      <c r="Y402" s="55"/>
      <c r="Z402" s="56"/>
      <c r="AA402" s="58"/>
      <c r="AB402" s="58"/>
      <c r="AC402" s="57"/>
      <c r="AD402" s="57"/>
      <c r="AE402" s="57"/>
      <c r="AF402" s="57"/>
      <c r="AG402" s="57"/>
      <c r="AH402" s="58"/>
    </row>
    <row r="403" spans="2:34" s="60" customFormat="1" x14ac:dyDescent="0.35">
      <c r="B403" s="53"/>
      <c r="C403" s="2"/>
      <c r="D403" s="53"/>
      <c r="E403" s="53"/>
      <c r="F403" s="53"/>
      <c r="G403" s="53"/>
      <c r="H403" s="53"/>
      <c r="I403" s="53"/>
      <c r="J403" s="53"/>
      <c r="K403" s="53"/>
      <c r="L403" s="59"/>
      <c r="M403" s="53"/>
      <c r="P403" s="53"/>
      <c r="Q403" s="53"/>
      <c r="R403" s="53"/>
      <c r="S403" s="53"/>
      <c r="T403" s="54"/>
      <c r="U403" s="53"/>
      <c r="W403" s="53"/>
      <c r="X403" s="54"/>
      <c r="Y403" s="55"/>
      <c r="Z403" s="56"/>
      <c r="AA403" s="58"/>
      <c r="AB403" s="58"/>
      <c r="AC403" s="57"/>
      <c r="AD403" s="57"/>
      <c r="AE403" s="57"/>
      <c r="AF403" s="57"/>
      <c r="AG403" s="57"/>
      <c r="AH403" s="58"/>
    </row>
    <row r="404" spans="2:34" s="60" customFormat="1" x14ac:dyDescent="0.35">
      <c r="B404" s="53"/>
      <c r="C404" s="2"/>
      <c r="D404" s="53"/>
      <c r="E404" s="53"/>
      <c r="F404" s="53"/>
      <c r="G404" s="53"/>
      <c r="H404" s="53"/>
      <c r="I404" s="53"/>
      <c r="J404" s="53"/>
      <c r="K404" s="53"/>
      <c r="L404" s="59"/>
      <c r="M404" s="53"/>
      <c r="P404" s="53"/>
      <c r="Q404" s="53"/>
      <c r="R404" s="53"/>
      <c r="S404" s="53"/>
      <c r="T404" s="54"/>
      <c r="U404" s="53"/>
      <c r="W404" s="53"/>
      <c r="X404" s="54"/>
      <c r="Y404" s="55"/>
      <c r="Z404" s="56"/>
      <c r="AA404" s="58"/>
      <c r="AB404" s="58"/>
      <c r="AC404" s="57"/>
      <c r="AD404" s="57"/>
      <c r="AE404" s="57"/>
      <c r="AF404" s="57"/>
      <c r="AG404" s="57"/>
      <c r="AH404" s="58"/>
    </row>
    <row r="405" spans="2:34" s="60" customFormat="1" x14ac:dyDescent="0.35">
      <c r="B405" s="53"/>
      <c r="C405" s="2"/>
      <c r="D405" s="53"/>
      <c r="E405" s="53"/>
      <c r="F405" s="53"/>
      <c r="G405" s="53"/>
      <c r="H405" s="53"/>
      <c r="I405" s="53"/>
      <c r="J405" s="53"/>
      <c r="K405" s="53"/>
      <c r="L405" s="59"/>
      <c r="M405" s="53"/>
      <c r="P405" s="53"/>
      <c r="Q405" s="53"/>
      <c r="R405" s="53"/>
      <c r="S405" s="53"/>
      <c r="T405" s="54"/>
      <c r="U405" s="53"/>
      <c r="W405" s="53"/>
      <c r="X405" s="54"/>
      <c r="Y405" s="55"/>
      <c r="Z405" s="56"/>
      <c r="AA405" s="58"/>
      <c r="AB405" s="58"/>
      <c r="AC405" s="57"/>
      <c r="AD405" s="57"/>
      <c r="AE405" s="57"/>
      <c r="AF405" s="57"/>
      <c r="AG405" s="57"/>
      <c r="AH405" s="58"/>
    </row>
    <row r="406" spans="2:34" s="60" customFormat="1" x14ac:dyDescent="0.35">
      <c r="B406" s="53"/>
      <c r="C406" s="2"/>
      <c r="D406" s="53"/>
      <c r="E406" s="53"/>
      <c r="F406" s="53"/>
      <c r="G406" s="53"/>
      <c r="H406" s="53"/>
      <c r="I406" s="53"/>
      <c r="J406" s="53"/>
      <c r="K406" s="53"/>
      <c r="L406" s="59"/>
      <c r="M406" s="53"/>
      <c r="P406" s="53"/>
      <c r="Q406" s="53"/>
      <c r="R406" s="53"/>
      <c r="S406" s="53"/>
      <c r="T406" s="54"/>
      <c r="U406" s="53"/>
      <c r="W406" s="53"/>
      <c r="X406" s="54"/>
      <c r="Y406" s="55"/>
      <c r="Z406" s="56"/>
      <c r="AA406" s="58"/>
      <c r="AB406" s="58"/>
      <c r="AC406" s="57"/>
      <c r="AD406" s="57"/>
      <c r="AE406" s="57"/>
      <c r="AF406" s="57"/>
      <c r="AG406" s="57"/>
      <c r="AH406" s="58"/>
    </row>
    <row r="407" spans="2:34" s="60" customFormat="1" x14ac:dyDescent="0.35">
      <c r="B407" s="53"/>
      <c r="C407" s="2"/>
      <c r="D407" s="53"/>
      <c r="E407" s="53"/>
      <c r="F407" s="53"/>
      <c r="G407" s="53"/>
      <c r="H407" s="53"/>
      <c r="I407" s="53"/>
      <c r="J407" s="53"/>
      <c r="K407" s="53"/>
      <c r="L407" s="59"/>
      <c r="M407" s="53"/>
      <c r="P407" s="53"/>
      <c r="Q407" s="53"/>
      <c r="R407" s="53"/>
      <c r="S407" s="53"/>
      <c r="T407" s="54"/>
      <c r="U407" s="53"/>
      <c r="W407" s="53"/>
      <c r="X407" s="54"/>
      <c r="Y407" s="55"/>
      <c r="Z407" s="56"/>
      <c r="AA407" s="58"/>
      <c r="AB407" s="58"/>
      <c r="AC407" s="57"/>
      <c r="AD407" s="57"/>
      <c r="AE407" s="57"/>
      <c r="AF407" s="57"/>
      <c r="AG407" s="57"/>
      <c r="AH407" s="58"/>
    </row>
    <row r="408" spans="2:34" s="60" customFormat="1" x14ac:dyDescent="0.35">
      <c r="B408" s="53"/>
      <c r="C408" s="2"/>
      <c r="D408" s="53"/>
      <c r="E408" s="53"/>
      <c r="F408" s="53"/>
      <c r="G408" s="53"/>
      <c r="H408" s="53"/>
      <c r="I408" s="53"/>
      <c r="J408" s="53"/>
      <c r="K408" s="53"/>
      <c r="L408" s="59"/>
      <c r="M408" s="53"/>
      <c r="P408" s="53"/>
      <c r="Q408" s="53"/>
      <c r="R408" s="53"/>
      <c r="S408" s="53"/>
      <c r="T408" s="54"/>
      <c r="U408" s="53"/>
      <c r="W408" s="53"/>
      <c r="X408" s="54"/>
      <c r="Y408" s="55"/>
      <c r="Z408" s="56"/>
      <c r="AA408" s="58"/>
      <c r="AB408" s="58"/>
      <c r="AC408" s="57"/>
      <c r="AD408" s="57"/>
      <c r="AE408" s="57"/>
      <c r="AF408" s="57"/>
      <c r="AG408" s="57"/>
      <c r="AH408" s="58"/>
    </row>
    <row r="409" spans="2:34" s="60" customFormat="1" x14ac:dyDescent="0.35">
      <c r="B409" s="53"/>
      <c r="C409" s="2"/>
      <c r="D409" s="53"/>
      <c r="E409" s="53"/>
      <c r="F409" s="53"/>
      <c r="G409" s="53"/>
      <c r="H409" s="53"/>
      <c r="I409" s="53"/>
      <c r="J409" s="53"/>
      <c r="K409" s="53"/>
      <c r="L409" s="59"/>
      <c r="M409" s="53"/>
      <c r="P409" s="53"/>
      <c r="Q409" s="53"/>
      <c r="R409" s="53"/>
      <c r="S409" s="53"/>
      <c r="T409" s="54"/>
      <c r="U409" s="53"/>
      <c r="W409" s="53"/>
      <c r="X409" s="54"/>
      <c r="Y409" s="55"/>
      <c r="Z409" s="56"/>
      <c r="AA409" s="58"/>
      <c r="AB409" s="58"/>
      <c r="AC409" s="57"/>
      <c r="AD409" s="57"/>
      <c r="AE409" s="57"/>
      <c r="AF409" s="57"/>
      <c r="AG409" s="57"/>
      <c r="AH409" s="58"/>
    </row>
    <row r="410" spans="2:34" s="60" customFormat="1" x14ac:dyDescent="0.35">
      <c r="B410" s="53"/>
      <c r="C410" s="2"/>
      <c r="D410" s="53"/>
      <c r="E410" s="53"/>
      <c r="F410" s="53"/>
      <c r="G410" s="53"/>
      <c r="H410" s="53"/>
      <c r="I410" s="53"/>
      <c r="J410" s="53"/>
      <c r="K410" s="53"/>
      <c r="L410" s="59"/>
      <c r="M410" s="53"/>
      <c r="P410" s="53"/>
      <c r="Q410" s="53"/>
      <c r="R410" s="53"/>
      <c r="S410" s="53"/>
      <c r="T410" s="54"/>
      <c r="U410" s="53"/>
      <c r="W410" s="53"/>
      <c r="X410" s="54"/>
      <c r="Y410" s="55"/>
      <c r="Z410" s="56"/>
      <c r="AA410" s="58"/>
      <c r="AB410" s="58"/>
      <c r="AC410" s="57"/>
      <c r="AD410" s="57"/>
      <c r="AE410" s="57"/>
      <c r="AF410" s="57"/>
      <c r="AG410" s="57"/>
      <c r="AH410" s="58"/>
    </row>
    <row r="411" spans="2:34" s="60" customFormat="1" x14ac:dyDescent="0.35">
      <c r="B411" s="53"/>
      <c r="C411" s="2"/>
      <c r="D411" s="53"/>
      <c r="E411" s="53"/>
      <c r="F411" s="53"/>
      <c r="G411" s="53"/>
      <c r="H411" s="53"/>
      <c r="I411" s="53"/>
      <c r="J411" s="53"/>
      <c r="K411" s="53"/>
      <c r="L411" s="59"/>
      <c r="M411" s="53"/>
      <c r="P411" s="53"/>
      <c r="Q411" s="53"/>
      <c r="R411" s="53"/>
      <c r="S411" s="53"/>
      <c r="T411" s="54"/>
      <c r="U411" s="53"/>
      <c r="W411" s="53"/>
      <c r="X411" s="54"/>
      <c r="Y411" s="55"/>
      <c r="Z411" s="56"/>
      <c r="AA411" s="58"/>
      <c r="AB411" s="58"/>
      <c r="AC411" s="57"/>
      <c r="AD411" s="57"/>
      <c r="AE411" s="57"/>
      <c r="AF411" s="57"/>
      <c r="AG411" s="57"/>
      <c r="AH411" s="58"/>
    </row>
    <row r="412" spans="2:34" s="60" customFormat="1" x14ac:dyDescent="0.35">
      <c r="B412" s="53"/>
      <c r="C412" s="2"/>
      <c r="D412" s="53"/>
      <c r="E412" s="53"/>
      <c r="F412" s="53"/>
      <c r="G412" s="53"/>
      <c r="H412" s="53"/>
      <c r="I412" s="53"/>
      <c r="J412" s="53"/>
      <c r="K412" s="53"/>
      <c r="L412" s="59"/>
      <c r="M412" s="53"/>
      <c r="P412" s="53"/>
      <c r="Q412" s="53"/>
      <c r="R412" s="53"/>
      <c r="S412" s="53"/>
      <c r="T412" s="54"/>
      <c r="U412" s="53"/>
      <c r="W412" s="53"/>
      <c r="X412" s="54"/>
      <c r="Y412" s="55"/>
      <c r="Z412" s="56"/>
      <c r="AA412" s="58"/>
      <c r="AB412" s="58"/>
      <c r="AC412" s="57"/>
      <c r="AD412" s="57"/>
      <c r="AE412" s="57"/>
      <c r="AF412" s="57"/>
      <c r="AG412" s="57"/>
      <c r="AH412" s="58"/>
    </row>
    <row r="413" spans="2:34" s="60" customFormat="1" x14ac:dyDescent="0.35">
      <c r="B413" s="53"/>
      <c r="C413" s="2"/>
      <c r="D413" s="53"/>
      <c r="E413" s="53"/>
      <c r="F413" s="53"/>
      <c r="G413" s="53"/>
      <c r="H413" s="53"/>
      <c r="I413" s="53"/>
      <c r="J413" s="53"/>
      <c r="K413" s="53"/>
      <c r="L413" s="59"/>
      <c r="M413" s="53"/>
      <c r="P413" s="53"/>
      <c r="Q413" s="53"/>
      <c r="R413" s="53"/>
      <c r="S413" s="53"/>
      <c r="T413" s="54"/>
      <c r="U413" s="53"/>
      <c r="W413" s="53"/>
      <c r="X413" s="54"/>
      <c r="Y413" s="55"/>
      <c r="Z413" s="56"/>
      <c r="AA413" s="58"/>
      <c r="AB413" s="58"/>
      <c r="AC413" s="57"/>
      <c r="AD413" s="57"/>
      <c r="AE413" s="57"/>
      <c r="AF413" s="57"/>
      <c r="AG413" s="57"/>
      <c r="AH413" s="58"/>
    </row>
    <row r="414" spans="2:34" s="60" customFormat="1" x14ac:dyDescent="0.35">
      <c r="B414" s="53"/>
      <c r="C414" s="2"/>
      <c r="D414" s="53"/>
      <c r="E414" s="53"/>
      <c r="F414" s="53"/>
      <c r="G414" s="53"/>
      <c r="H414" s="53"/>
      <c r="I414" s="53"/>
      <c r="J414" s="53"/>
      <c r="K414" s="53"/>
      <c r="L414" s="59"/>
      <c r="M414" s="53"/>
      <c r="P414" s="53"/>
      <c r="Q414" s="53"/>
      <c r="R414" s="53"/>
      <c r="S414" s="53"/>
      <c r="T414" s="54"/>
      <c r="U414" s="53"/>
      <c r="W414" s="53"/>
      <c r="X414" s="54"/>
      <c r="Y414" s="55"/>
      <c r="Z414" s="56"/>
      <c r="AA414" s="58"/>
      <c r="AB414" s="58"/>
      <c r="AC414" s="57"/>
      <c r="AD414" s="57"/>
      <c r="AE414" s="57"/>
      <c r="AF414" s="57"/>
      <c r="AG414" s="57"/>
      <c r="AH414" s="58"/>
    </row>
    <row r="415" spans="2:34" s="60" customFormat="1" x14ac:dyDescent="0.35">
      <c r="B415" s="53"/>
      <c r="C415" s="2"/>
      <c r="D415" s="53"/>
      <c r="E415" s="53"/>
      <c r="F415" s="53"/>
      <c r="G415" s="53"/>
      <c r="H415" s="53"/>
      <c r="I415" s="53"/>
      <c r="J415" s="53"/>
      <c r="K415" s="53"/>
      <c r="L415" s="59"/>
      <c r="M415" s="53"/>
      <c r="P415" s="53"/>
      <c r="Q415" s="53"/>
      <c r="R415" s="53"/>
      <c r="S415" s="53"/>
      <c r="T415" s="54"/>
      <c r="U415" s="53"/>
      <c r="W415" s="53"/>
      <c r="X415" s="54"/>
      <c r="Y415" s="55"/>
      <c r="Z415" s="56"/>
      <c r="AA415" s="58"/>
      <c r="AB415" s="58"/>
      <c r="AC415" s="57"/>
      <c r="AD415" s="57"/>
      <c r="AE415" s="57"/>
      <c r="AF415" s="57"/>
      <c r="AG415" s="57"/>
      <c r="AH415" s="58"/>
    </row>
    <row r="416" spans="2:34" s="60" customFormat="1" x14ac:dyDescent="0.35">
      <c r="B416" s="53"/>
      <c r="C416" s="2"/>
      <c r="D416" s="53"/>
      <c r="E416" s="53"/>
      <c r="F416" s="53"/>
      <c r="G416" s="53"/>
      <c r="H416" s="53"/>
      <c r="I416" s="53"/>
      <c r="J416" s="53"/>
      <c r="K416" s="53"/>
      <c r="L416" s="59"/>
      <c r="M416" s="53"/>
      <c r="P416" s="53"/>
      <c r="Q416" s="53"/>
      <c r="R416" s="53"/>
      <c r="S416" s="53"/>
      <c r="T416" s="54"/>
      <c r="U416" s="53"/>
      <c r="W416" s="53"/>
      <c r="X416" s="54"/>
      <c r="Y416" s="55"/>
      <c r="Z416" s="56"/>
      <c r="AA416" s="58"/>
      <c r="AB416" s="58"/>
      <c r="AC416" s="57"/>
      <c r="AD416" s="57"/>
      <c r="AE416" s="57"/>
      <c r="AF416" s="57"/>
      <c r="AG416" s="57"/>
      <c r="AH416" s="58"/>
    </row>
    <row r="417" spans="2:34" s="60" customFormat="1" x14ac:dyDescent="0.35">
      <c r="B417" s="53"/>
      <c r="C417" s="2"/>
      <c r="D417" s="53"/>
      <c r="E417" s="53"/>
      <c r="F417" s="53"/>
      <c r="G417" s="53"/>
      <c r="H417" s="53"/>
      <c r="I417" s="53"/>
      <c r="J417" s="53"/>
      <c r="K417" s="53"/>
      <c r="L417" s="59"/>
      <c r="M417" s="53"/>
      <c r="P417" s="53"/>
      <c r="Q417" s="53"/>
      <c r="R417" s="53"/>
      <c r="S417" s="53"/>
      <c r="T417" s="54"/>
      <c r="U417" s="53"/>
      <c r="W417" s="53"/>
      <c r="X417" s="54"/>
      <c r="Y417" s="55"/>
      <c r="Z417" s="56"/>
      <c r="AA417" s="58"/>
      <c r="AB417" s="58"/>
      <c r="AC417" s="57"/>
      <c r="AD417" s="57"/>
      <c r="AE417" s="57"/>
      <c r="AF417" s="57"/>
      <c r="AG417" s="57"/>
      <c r="AH417" s="58"/>
    </row>
    <row r="418" spans="2:34" s="60" customFormat="1" x14ac:dyDescent="0.35">
      <c r="B418" s="53"/>
      <c r="C418" s="2"/>
      <c r="D418" s="53"/>
      <c r="E418" s="53"/>
      <c r="F418" s="53"/>
      <c r="G418" s="53"/>
      <c r="H418" s="53"/>
      <c r="I418" s="53"/>
      <c r="J418" s="53"/>
      <c r="K418" s="53"/>
      <c r="L418" s="59"/>
      <c r="M418" s="53"/>
      <c r="P418" s="53"/>
      <c r="Q418" s="53"/>
      <c r="R418" s="53"/>
      <c r="S418" s="53"/>
      <c r="T418" s="54"/>
      <c r="U418" s="53"/>
      <c r="W418" s="53"/>
      <c r="X418" s="54"/>
      <c r="Y418" s="55"/>
      <c r="Z418" s="56"/>
      <c r="AA418" s="58"/>
      <c r="AB418" s="58"/>
      <c r="AC418" s="57"/>
      <c r="AD418" s="57"/>
      <c r="AE418" s="57"/>
      <c r="AF418" s="57"/>
      <c r="AG418" s="57"/>
      <c r="AH418" s="58"/>
    </row>
    <row r="419" spans="2:34" s="60" customFormat="1" x14ac:dyDescent="0.35">
      <c r="B419" s="53"/>
      <c r="C419" s="2"/>
      <c r="D419" s="53"/>
      <c r="E419" s="53"/>
      <c r="F419" s="53"/>
      <c r="G419" s="53"/>
      <c r="H419" s="53"/>
      <c r="I419" s="53"/>
      <c r="J419" s="53"/>
      <c r="K419" s="53"/>
      <c r="L419" s="59"/>
      <c r="M419" s="53"/>
      <c r="P419" s="53"/>
      <c r="Q419" s="53"/>
      <c r="R419" s="53"/>
      <c r="S419" s="53"/>
      <c r="T419" s="54"/>
      <c r="U419" s="53"/>
      <c r="W419" s="53"/>
      <c r="X419" s="54"/>
      <c r="Y419" s="55"/>
      <c r="Z419" s="56"/>
      <c r="AA419" s="58"/>
      <c r="AB419" s="58"/>
      <c r="AC419" s="57"/>
      <c r="AD419" s="57"/>
      <c r="AE419" s="57"/>
      <c r="AF419" s="57"/>
      <c r="AG419" s="57"/>
      <c r="AH419" s="58"/>
    </row>
    <row r="420" spans="2:34" s="60" customFormat="1" x14ac:dyDescent="0.35">
      <c r="B420" s="53"/>
      <c r="C420" s="2"/>
      <c r="D420" s="53"/>
      <c r="E420" s="53"/>
      <c r="F420" s="53"/>
      <c r="G420" s="53"/>
      <c r="H420" s="53"/>
      <c r="I420" s="53"/>
      <c r="J420" s="53"/>
      <c r="K420" s="53"/>
      <c r="L420" s="59"/>
      <c r="M420" s="53"/>
      <c r="P420" s="53"/>
      <c r="Q420" s="53"/>
      <c r="R420" s="53"/>
      <c r="S420" s="53"/>
      <c r="T420" s="54"/>
      <c r="U420" s="53"/>
      <c r="W420" s="53"/>
      <c r="X420" s="54"/>
      <c r="Y420" s="55"/>
      <c r="Z420" s="56"/>
      <c r="AA420" s="58"/>
      <c r="AB420" s="58"/>
      <c r="AC420" s="57"/>
      <c r="AD420" s="57"/>
      <c r="AE420" s="57"/>
      <c r="AF420" s="57"/>
      <c r="AG420" s="57"/>
      <c r="AH420" s="58"/>
    </row>
    <row r="421" spans="2:34" s="60" customFormat="1" x14ac:dyDescent="0.35">
      <c r="B421" s="53"/>
      <c r="C421" s="2"/>
      <c r="D421" s="53"/>
      <c r="E421" s="53"/>
      <c r="F421" s="53"/>
      <c r="G421" s="53"/>
      <c r="H421" s="53"/>
      <c r="I421" s="53"/>
      <c r="J421" s="53"/>
      <c r="K421" s="53"/>
      <c r="L421" s="59"/>
      <c r="M421" s="53"/>
      <c r="P421" s="53"/>
      <c r="Q421" s="53"/>
      <c r="R421" s="53"/>
      <c r="S421" s="53"/>
      <c r="T421" s="54"/>
      <c r="U421" s="53"/>
      <c r="W421" s="53"/>
      <c r="X421" s="54"/>
      <c r="Y421" s="55"/>
      <c r="Z421" s="56"/>
      <c r="AA421" s="58"/>
      <c r="AB421" s="58"/>
      <c r="AC421" s="57"/>
      <c r="AD421" s="57"/>
      <c r="AE421" s="57"/>
      <c r="AF421" s="57"/>
      <c r="AG421" s="57"/>
      <c r="AH421" s="58"/>
    </row>
    <row r="422" spans="2:34" s="60" customFormat="1" x14ac:dyDescent="0.35">
      <c r="B422" s="53"/>
      <c r="C422" s="2"/>
      <c r="D422" s="53"/>
      <c r="E422" s="53"/>
      <c r="F422" s="53"/>
      <c r="G422" s="53"/>
      <c r="H422" s="53"/>
      <c r="I422" s="53"/>
      <c r="J422" s="53"/>
      <c r="K422" s="53"/>
      <c r="L422" s="59"/>
      <c r="M422" s="53"/>
      <c r="P422" s="53"/>
      <c r="Q422" s="53"/>
      <c r="R422" s="53"/>
      <c r="S422" s="53"/>
      <c r="T422" s="54"/>
      <c r="U422" s="53"/>
      <c r="W422" s="53"/>
      <c r="X422" s="54"/>
      <c r="Y422" s="55"/>
      <c r="Z422" s="56"/>
      <c r="AA422" s="58"/>
      <c r="AB422" s="58"/>
      <c r="AC422" s="57"/>
      <c r="AD422" s="57"/>
      <c r="AE422" s="57"/>
      <c r="AF422" s="57"/>
      <c r="AG422" s="57"/>
      <c r="AH422" s="58"/>
    </row>
    <row r="423" spans="2:34" s="60" customFormat="1" x14ac:dyDescent="0.35">
      <c r="B423" s="53"/>
      <c r="C423" s="2"/>
      <c r="D423" s="53"/>
      <c r="E423" s="53"/>
      <c r="F423" s="53"/>
      <c r="G423" s="53"/>
      <c r="H423" s="53"/>
      <c r="I423" s="53"/>
      <c r="J423" s="53"/>
      <c r="K423" s="53"/>
      <c r="L423" s="59"/>
      <c r="M423" s="53"/>
      <c r="P423" s="53"/>
      <c r="Q423" s="53"/>
      <c r="R423" s="53"/>
      <c r="S423" s="53"/>
      <c r="T423" s="54"/>
      <c r="U423" s="53"/>
      <c r="W423" s="53"/>
      <c r="X423" s="54"/>
      <c r="Y423" s="55"/>
      <c r="Z423" s="56"/>
      <c r="AA423" s="58"/>
      <c r="AB423" s="58"/>
      <c r="AC423" s="57"/>
      <c r="AD423" s="57"/>
      <c r="AE423" s="57"/>
      <c r="AF423" s="57"/>
      <c r="AG423" s="57"/>
      <c r="AH423" s="58"/>
    </row>
    <row r="424" spans="2:34" s="60" customFormat="1" x14ac:dyDescent="0.35">
      <c r="B424" s="53"/>
      <c r="C424" s="2"/>
      <c r="D424" s="53"/>
      <c r="E424" s="53"/>
      <c r="F424" s="53"/>
      <c r="G424" s="53"/>
      <c r="H424" s="53"/>
      <c r="I424" s="53"/>
      <c r="J424" s="53"/>
      <c r="K424" s="53"/>
      <c r="L424" s="59"/>
      <c r="M424" s="53"/>
      <c r="P424" s="53"/>
      <c r="Q424" s="53"/>
      <c r="R424" s="53"/>
      <c r="S424" s="53"/>
      <c r="T424" s="54"/>
      <c r="U424" s="53"/>
      <c r="W424" s="53"/>
      <c r="X424" s="54"/>
      <c r="Y424" s="55"/>
      <c r="Z424" s="56"/>
      <c r="AA424" s="58"/>
      <c r="AB424" s="58"/>
      <c r="AC424" s="57"/>
      <c r="AD424" s="57"/>
      <c r="AE424" s="57"/>
      <c r="AF424" s="57"/>
      <c r="AG424" s="57"/>
      <c r="AH424" s="58"/>
    </row>
    <row r="425" spans="2:34" s="60" customFormat="1" x14ac:dyDescent="0.35">
      <c r="B425" s="53"/>
      <c r="C425" s="2"/>
      <c r="D425" s="53"/>
      <c r="E425" s="53"/>
      <c r="F425" s="53"/>
      <c r="G425" s="53"/>
      <c r="H425" s="53"/>
      <c r="I425" s="53"/>
      <c r="J425" s="53"/>
      <c r="K425" s="53"/>
      <c r="L425" s="59"/>
      <c r="M425" s="53"/>
      <c r="P425" s="53"/>
      <c r="Q425" s="53"/>
      <c r="R425" s="53"/>
      <c r="S425" s="53"/>
      <c r="T425" s="54"/>
      <c r="U425" s="53"/>
      <c r="W425" s="53"/>
      <c r="X425" s="54"/>
      <c r="Y425" s="55"/>
      <c r="Z425" s="56"/>
      <c r="AA425" s="58"/>
      <c r="AB425" s="58"/>
      <c r="AC425" s="57"/>
      <c r="AD425" s="57"/>
      <c r="AE425" s="57"/>
      <c r="AF425" s="57"/>
      <c r="AG425" s="57"/>
      <c r="AH425" s="58"/>
    </row>
    <row r="426" spans="2:34" s="60" customFormat="1" x14ac:dyDescent="0.35">
      <c r="B426" s="53"/>
      <c r="C426" s="2"/>
      <c r="D426" s="53"/>
      <c r="E426" s="53"/>
      <c r="F426" s="53"/>
      <c r="G426" s="53"/>
      <c r="H426" s="53"/>
      <c r="I426" s="53"/>
      <c r="J426" s="53"/>
      <c r="K426" s="53"/>
      <c r="L426" s="59"/>
      <c r="M426" s="53"/>
      <c r="P426" s="53"/>
      <c r="Q426" s="53"/>
      <c r="R426" s="53"/>
      <c r="S426" s="53"/>
      <c r="T426" s="54"/>
      <c r="U426" s="53"/>
      <c r="W426" s="53"/>
      <c r="X426" s="54"/>
      <c r="Y426" s="55"/>
      <c r="Z426" s="56"/>
      <c r="AA426" s="58"/>
      <c r="AB426" s="58"/>
      <c r="AC426" s="57"/>
      <c r="AD426" s="57"/>
      <c r="AE426" s="57"/>
      <c r="AF426" s="57"/>
      <c r="AG426" s="57"/>
      <c r="AH426" s="58"/>
    </row>
    <row r="427" spans="2:34" s="60" customFormat="1" x14ac:dyDescent="0.35">
      <c r="B427" s="53"/>
      <c r="C427" s="2"/>
      <c r="D427" s="53"/>
      <c r="E427" s="53"/>
      <c r="F427" s="53"/>
      <c r="G427" s="53"/>
      <c r="H427" s="53"/>
      <c r="I427" s="53"/>
      <c r="J427" s="53"/>
      <c r="K427" s="53"/>
      <c r="L427" s="59"/>
      <c r="M427" s="53"/>
      <c r="P427" s="53"/>
      <c r="Q427" s="53"/>
      <c r="R427" s="53"/>
      <c r="S427" s="53"/>
      <c r="T427" s="54"/>
      <c r="U427" s="53"/>
      <c r="W427" s="53"/>
      <c r="X427" s="54"/>
      <c r="Y427" s="55"/>
      <c r="Z427" s="56"/>
      <c r="AA427" s="58"/>
      <c r="AB427" s="58"/>
      <c r="AC427" s="57"/>
      <c r="AD427" s="57"/>
      <c r="AE427" s="57"/>
      <c r="AF427" s="57"/>
      <c r="AG427" s="57"/>
      <c r="AH427" s="58"/>
    </row>
    <row r="428" spans="2:34" s="60" customFormat="1" x14ac:dyDescent="0.35">
      <c r="B428" s="53"/>
      <c r="C428" s="2"/>
      <c r="D428" s="53"/>
      <c r="E428" s="53"/>
      <c r="F428" s="53"/>
      <c r="G428" s="53"/>
      <c r="H428" s="53"/>
      <c r="I428" s="53"/>
      <c r="J428" s="53"/>
      <c r="K428" s="53"/>
      <c r="L428" s="59"/>
      <c r="M428" s="53"/>
      <c r="P428" s="53"/>
      <c r="Q428" s="53"/>
      <c r="R428" s="53"/>
      <c r="S428" s="53"/>
      <c r="T428" s="54"/>
      <c r="U428" s="53"/>
      <c r="W428" s="53"/>
      <c r="X428" s="54"/>
      <c r="Y428" s="55"/>
      <c r="Z428" s="56"/>
      <c r="AA428" s="58"/>
      <c r="AB428" s="58"/>
      <c r="AC428" s="57"/>
      <c r="AD428" s="57"/>
      <c r="AE428" s="57"/>
      <c r="AF428" s="57"/>
      <c r="AG428" s="57"/>
      <c r="AH428" s="58"/>
    </row>
    <row r="429" spans="2:34" s="60" customFormat="1" x14ac:dyDescent="0.35">
      <c r="B429" s="53"/>
      <c r="C429" s="2"/>
      <c r="D429" s="53"/>
      <c r="E429" s="53"/>
      <c r="F429" s="53"/>
      <c r="G429" s="53"/>
      <c r="H429" s="53"/>
      <c r="I429" s="53"/>
      <c r="J429" s="53"/>
      <c r="K429" s="53"/>
      <c r="L429" s="59"/>
      <c r="M429" s="53"/>
      <c r="P429" s="53"/>
      <c r="Q429" s="53"/>
      <c r="R429" s="53"/>
      <c r="S429" s="53"/>
      <c r="T429" s="54"/>
      <c r="U429" s="53"/>
      <c r="W429" s="53"/>
      <c r="X429" s="54"/>
      <c r="Y429" s="55"/>
      <c r="Z429" s="56"/>
      <c r="AA429" s="58"/>
      <c r="AB429" s="58"/>
      <c r="AC429" s="57"/>
      <c r="AD429" s="57"/>
      <c r="AE429" s="57"/>
      <c r="AF429" s="57"/>
      <c r="AG429" s="57"/>
      <c r="AH429" s="58"/>
    </row>
    <row r="430" spans="2:34" s="60" customFormat="1" x14ac:dyDescent="0.35">
      <c r="B430" s="53"/>
      <c r="C430" s="2"/>
      <c r="D430" s="53"/>
      <c r="E430" s="53"/>
      <c r="F430" s="53"/>
      <c r="G430" s="53"/>
      <c r="H430" s="53"/>
      <c r="I430" s="53"/>
      <c r="J430" s="53"/>
      <c r="K430" s="53"/>
      <c r="L430" s="59"/>
      <c r="M430" s="53"/>
      <c r="P430" s="53"/>
      <c r="Q430" s="53"/>
      <c r="R430" s="53"/>
      <c r="S430" s="53"/>
      <c r="T430" s="54"/>
      <c r="U430" s="53"/>
      <c r="W430" s="53"/>
      <c r="X430" s="54"/>
      <c r="Y430" s="55"/>
      <c r="Z430" s="56"/>
      <c r="AA430" s="58"/>
      <c r="AB430" s="58"/>
      <c r="AC430" s="57"/>
      <c r="AD430" s="57"/>
      <c r="AE430" s="57"/>
      <c r="AF430" s="57"/>
      <c r="AG430" s="57"/>
      <c r="AH430" s="58"/>
    </row>
    <row r="431" spans="2:34" s="60" customFormat="1" x14ac:dyDescent="0.35">
      <c r="B431" s="53"/>
      <c r="C431" s="2"/>
      <c r="D431" s="53"/>
      <c r="E431" s="53"/>
      <c r="F431" s="53"/>
      <c r="G431" s="53"/>
      <c r="H431" s="53"/>
      <c r="I431" s="53"/>
      <c r="J431" s="53"/>
      <c r="K431" s="53"/>
      <c r="L431" s="59"/>
      <c r="M431" s="53"/>
      <c r="P431" s="53"/>
      <c r="Q431" s="53"/>
      <c r="R431" s="53"/>
      <c r="S431" s="53"/>
      <c r="T431" s="54"/>
      <c r="U431" s="53"/>
      <c r="W431" s="53"/>
      <c r="X431" s="54"/>
      <c r="Y431" s="55"/>
      <c r="Z431" s="56"/>
      <c r="AA431" s="58"/>
      <c r="AB431" s="58"/>
      <c r="AC431" s="57"/>
      <c r="AD431" s="57"/>
      <c r="AE431" s="57"/>
      <c r="AF431" s="57"/>
      <c r="AG431" s="57"/>
      <c r="AH431" s="58"/>
    </row>
    <row r="432" spans="2:34" s="60" customFormat="1" x14ac:dyDescent="0.35">
      <c r="B432" s="53"/>
      <c r="C432" s="2"/>
      <c r="D432" s="53"/>
      <c r="E432" s="53"/>
      <c r="F432" s="53"/>
      <c r="G432" s="53"/>
      <c r="H432" s="53"/>
      <c r="I432" s="53"/>
      <c r="J432" s="53"/>
      <c r="K432" s="53"/>
      <c r="L432" s="59"/>
      <c r="M432" s="53"/>
      <c r="P432" s="53"/>
      <c r="Q432" s="53"/>
      <c r="R432" s="53"/>
      <c r="S432" s="53"/>
      <c r="T432" s="54"/>
      <c r="U432" s="53"/>
      <c r="W432" s="53"/>
      <c r="X432" s="54"/>
      <c r="Y432" s="55"/>
      <c r="Z432" s="56"/>
      <c r="AA432" s="58"/>
      <c r="AB432" s="58"/>
      <c r="AC432" s="57"/>
      <c r="AD432" s="57"/>
      <c r="AE432" s="57"/>
      <c r="AF432" s="57"/>
      <c r="AG432" s="57"/>
      <c r="AH432" s="58"/>
    </row>
    <row r="433" spans="2:34" s="60" customFormat="1" x14ac:dyDescent="0.35">
      <c r="B433" s="53"/>
      <c r="C433" s="2"/>
      <c r="D433" s="53"/>
      <c r="E433" s="53"/>
      <c r="F433" s="53"/>
      <c r="G433" s="53"/>
      <c r="H433" s="53"/>
      <c r="I433" s="53"/>
      <c r="J433" s="53"/>
      <c r="K433" s="53"/>
      <c r="L433" s="59"/>
      <c r="M433" s="53"/>
      <c r="P433" s="53"/>
      <c r="Q433" s="53"/>
      <c r="R433" s="53"/>
      <c r="S433" s="53"/>
      <c r="T433" s="54"/>
      <c r="U433" s="53"/>
      <c r="W433" s="53"/>
      <c r="X433" s="54"/>
      <c r="Y433" s="55"/>
      <c r="Z433" s="56"/>
      <c r="AA433" s="58"/>
      <c r="AB433" s="58"/>
      <c r="AC433" s="57"/>
      <c r="AD433" s="57"/>
      <c r="AE433" s="57"/>
      <c r="AF433" s="57"/>
      <c r="AG433" s="57"/>
      <c r="AH433" s="58"/>
    </row>
    <row r="434" spans="2:34" s="60" customFormat="1" x14ac:dyDescent="0.35">
      <c r="B434" s="53"/>
      <c r="C434" s="2"/>
      <c r="D434" s="53"/>
      <c r="E434" s="53"/>
      <c r="F434" s="53"/>
      <c r="G434" s="53"/>
      <c r="H434" s="53"/>
      <c r="I434" s="53"/>
      <c r="J434" s="53"/>
      <c r="K434" s="53"/>
      <c r="L434" s="59"/>
      <c r="M434" s="53"/>
      <c r="P434" s="53"/>
      <c r="Q434" s="53"/>
      <c r="R434" s="53"/>
      <c r="S434" s="53"/>
      <c r="T434" s="54"/>
      <c r="U434" s="53"/>
      <c r="W434" s="53"/>
      <c r="X434" s="54"/>
      <c r="Y434" s="55"/>
      <c r="Z434" s="56"/>
      <c r="AA434" s="58"/>
      <c r="AB434" s="58"/>
      <c r="AC434" s="57"/>
      <c r="AD434" s="57"/>
      <c r="AE434" s="57"/>
      <c r="AF434" s="57"/>
      <c r="AG434" s="57"/>
      <c r="AH434" s="58"/>
    </row>
    <row r="435" spans="2:34" s="60" customFormat="1" x14ac:dyDescent="0.35">
      <c r="B435" s="53"/>
      <c r="C435" s="2"/>
      <c r="D435" s="53"/>
      <c r="E435" s="53"/>
      <c r="F435" s="53"/>
      <c r="G435" s="53"/>
      <c r="H435" s="53"/>
      <c r="I435" s="53"/>
      <c r="J435" s="53"/>
      <c r="K435" s="53"/>
      <c r="L435" s="59"/>
      <c r="M435" s="53"/>
      <c r="P435" s="53"/>
      <c r="Q435" s="53"/>
      <c r="R435" s="53"/>
      <c r="S435" s="53"/>
      <c r="T435" s="54"/>
      <c r="U435" s="53"/>
      <c r="W435" s="53"/>
      <c r="X435" s="54"/>
      <c r="Y435" s="55"/>
      <c r="Z435" s="56"/>
      <c r="AA435" s="58"/>
      <c r="AB435" s="58"/>
      <c r="AC435" s="57"/>
      <c r="AD435" s="57"/>
      <c r="AE435" s="57"/>
      <c r="AF435" s="57"/>
      <c r="AG435" s="57"/>
      <c r="AH435" s="58"/>
    </row>
    <row r="436" spans="2:34" s="60" customFormat="1" x14ac:dyDescent="0.35">
      <c r="B436" s="53"/>
      <c r="C436" s="2"/>
      <c r="D436" s="53"/>
      <c r="E436" s="53"/>
      <c r="F436" s="53"/>
      <c r="G436" s="53"/>
      <c r="H436" s="53"/>
      <c r="I436" s="53"/>
      <c r="J436" s="53"/>
      <c r="K436" s="53"/>
      <c r="L436" s="59"/>
      <c r="M436" s="53"/>
      <c r="P436" s="53"/>
      <c r="Q436" s="53"/>
      <c r="R436" s="53"/>
      <c r="S436" s="53"/>
      <c r="T436" s="54"/>
      <c r="U436" s="53"/>
      <c r="W436" s="53"/>
      <c r="X436" s="54"/>
      <c r="Y436" s="55"/>
      <c r="Z436" s="56"/>
      <c r="AA436" s="58"/>
      <c r="AB436" s="58"/>
      <c r="AC436" s="57"/>
      <c r="AD436" s="57"/>
      <c r="AE436" s="57"/>
      <c r="AF436" s="57"/>
      <c r="AG436" s="57"/>
      <c r="AH436" s="58"/>
    </row>
    <row r="437" spans="2:34" s="60" customFormat="1" x14ac:dyDescent="0.35">
      <c r="B437" s="53"/>
      <c r="C437" s="2"/>
      <c r="D437" s="53"/>
      <c r="E437" s="53"/>
      <c r="F437" s="53"/>
      <c r="G437" s="53"/>
      <c r="H437" s="53"/>
      <c r="I437" s="53"/>
      <c r="J437" s="53"/>
      <c r="K437" s="53"/>
      <c r="L437" s="59"/>
      <c r="M437" s="53"/>
      <c r="P437" s="53"/>
      <c r="Q437" s="53"/>
      <c r="R437" s="53"/>
      <c r="S437" s="53"/>
      <c r="T437" s="54"/>
      <c r="U437" s="53"/>
      <c r="W437" s="53"/>
      <c r="X437" s="54"/>
      <c r="Y437" s="55"/>
      <c r="Z437" s="56"/>
      <c r="AA437" s="58"/>
      <c r="AB437" s="58"/>
      <c r="AC437" s="57"/>
      <c r="AD437" s="57"/>
      <c r="AE437" s="57"/>
      <c r="AF437" s="57"/>
      <c r="AG437" s="57"/>
      <c r="AH437" s="58"/>
    </row>
    <row r="438" spans="2:34" s="60" customFormat="1" x14ac:dyDescent="0.35">
      <c r="B438" s="53"/>
      <c r="C438" s="2"/>
      <c r="D438" s="53"/>
      <c r="E438" s="53"/>
      <c r="F438" s="53"/>
      <c r="G438" s="53"/>
      <c r="H438" s="53"/>
      <c r="I438" s="53"/>
      <c r="J438" s="53"/>
      <c r="K438" s="53"/>
      <c r="L438" s="59"/>
      <c r="M438" s="53"/>
      <c r="P438" s="53"/>
      <c r="Q438" s="53"/>
      <c r="R438" s="53"/>
      <c r="S438" s="53"/>
      <c r="T438" s="54"/>
      <c r="U438" s="53"/>
      <c r="W438" s="53"/>
      <c r="X438" s="54"/>
      <c r="Y438" s="55"/>
      <c r="Z438" s="56"/>
      <c r="AA438" s="58"/>
      <c r="AB438" s="58"/>
      <c r="AC438" s="57"/>
      <c r="AD438" s="57"/>
      <c r="AE438" s="57"/>
      <c r="AF438" s="57"/>
      <c r="AG438" s="57"/>
      <c r="AH438" s="58"/>
    </row>
    <row r="439" spans="2:34" s="60" customFormat="1" x14ac:dyDescent="0.35">
      <c r="B439" s="53"/>
      <c r="C439" s="2"/>
      <c r="D439" s="53"/>
      <c r="E439" s="53"/>
      <c r="F439" s="53"/>
      <c r="G439" s="53"/>
      <c r="H439" s="53"/>
      <c r="I439" s="53"/>
      <c r="J439" s="53"/>
      <c r="K439" s="53"/>
      <c r="L439" s="59"/>
      <c r="M439" s="53"/>
      <c r="P439" s="53"/>
      <c r="Q439" s="53"/>
      <c r="R439" s="53"/>
      <c r="S439" s="53"/>
      <c r="T439" s="54"/>
      <c r="U439" s="53"/>
      <c r="W439" s="53"/>
      <c r="X439" s="54"/>
      <c r="Y439" s="55"/>
      <c r="Z439" s="56"/>
      <c r="AA439" s="58"/>
      <c r="AB439" s="58"/>
      <c r="AC439" s="57"/>
      <c r="AD439" s="57"/>
      <c r="AE439" s="57"/>
      <c r="AF439" s="57"/>
      <c r="AG439" s="57"/>
      <c r="AH439" s="58"/>
    </row>
    <row r="440" spans="2:34" s="60" customFormat="1" x14ac:dyDescent="0.35">
      <c r="B440" s="53"/>
      <c r="C440" s="2"/>
      <c r="D440" s="53"/>
      <c r="E440" s="53"/>
      <c r="F440" s="53"/>
      <c r="G440" s="53"/>
      <c r="H440" s="53"/>
      <c r="I440" s="53"/>
      <c r="J440" s="53"/>
      <c r="K440" s="53"/>
      <c r="L440" s="59"/>
      <c r="M440" s="53"/>
      <c r="P440" s="53"/>
      <c r="Q440" s="53"/>
      <c r="R440" s="53"/>
      <c r="S440" s="53"/>
      <c r="T440" s="54"/>
      <c r="U440" s="53"/>
      <c r="W440" s="53"/>
      <c r="X440" s="54"/>
      <c r="Y440" s="55"/>
      <c r="Z440" s="56"/>
      <c r="AA440" s="58"/>
      <c r="AB440" s="58"/>
      <c r="AC440" s="57"/>
      <c r="AD440" s="57"/>
      <c r="AE440" s="57"/>
      <c r="AF440" s="57"/>
      <c r="AG440" s="57"/>
      <c r="AH440" s="58"/>
    </row>
    <row r="441" spans="2:34" s="60" customFormat="1" x14ac:dyDescent="0.35">
      <c r="B441" s="53"/>
      <c r="C441" s="2"/>
      <c r="D441" s="53"/>
      <c r="E441" s="53"/>
      <c r="F441" s="53"/>
      <c r="G441" s="53"/>
      <c r="H441" s="53"/>
      <c r="I441" s="53"/>
      <c r="J441" s="53"/>
      <c r="K441" s="53"/>
      <c r="L441" s="59"/>
      <c r="M441" s="53"/>
      <c r="P441" s="53"/>
      <c r="Q441" s="53"/>
      <c r="R441" s="53"/>
      <c r="S441" s="53"/>
      <c r="T441" s="54"/>
      <c r="U441" s="53"/>
      <c r="W441" s="53"/>
      <c r="X441" s="54"/>
      <c r="Y441" s="55"/>
      <c r="Z441" s="56"/>
      <c r="AA441" s="58"/>
      <c r="AB441" s="58"/>
      <c r="AC441" s="57"/>
      <c r="AD441" s="57"/>
      <c r="AE441" s="57"/>
      <c r="AF441" s="57"/>
      <c r="AG441" s="57"/>
      <c r="AH441" s="58"/>
    </row>
    <row r="442" spans="2:34" s="60" customFormat="1" x14ac:dyDescent="0.35">
      <c r="B442" s="53"/>
      <c r="C442" s="2"/>
      <c r="D442" s="53"/>
      <c r="E442" s="53"/>
      <c r="F442" s="53"/>
      <c r="G442" s="53"/>
      <c r="H442" s="53"/>
      <c r="I442" s="53"/>
      <c r="J442" s="53"/>
      <c r="K442" s="53"/>
      <c r="L442" s="59"/>
      <c r="M442" s="53"/>
      <c r="P442" s="53"/>
      <c r="Q442" s="53"/>
      <c r="R442" s="53"/>
      <c r="S442" s="53"/>
      <c r="T442" s="54"/>
      <c r="U442" s="53"/>
      <c r="W442" s="53"/>
      <c r="X442" s="54"/>
      <c r="Y442" s="55"/>
      <c r="Z442" s="56"/>
      <c r="AA442" s="58"/>
      <c r="AB442" s="58"/>
      <c r="AC442" s="57"/>
      <c r="AD442" s="57"/>
      <c r="AE442" s="57"/>
      <c r="AF442" s="57"/>
      <c r="AG442" s="57"/>
      <c r="AH442" s="58"/>
    </row>
    <row r="443" spans="2:34" s="60" customFormat="1" x14ac:dyDescent="0.35">
      <c r="B443" s="53"/>
      <c r="C443" s="2"/>
      <c r="D443" s="53"/>
      <c r="E443" s="53"/>
      <c r="F443" s="53"/>
      <c r="G443" s="53"/>
      <c r="H443" s="53"/>
      <c r="I443" s="53"/>
      <c r="J443" s="53"/>
      <c r="K443" s="53"/>
      <c r="L443" s="59"/>
      <c r="M443" s="53"/>
      <c r="P443" s="53"/>
      <c r="Q443" s="53"/>
      <c r="R443" s="53"/>
      <c r="S443" s="53"/>
      <c r="T443" s="54"/>
      <c r="U443" s="53"/>
      <c r="W443" s="53"/>
      <c r="X443" s="54"/>
      <c r="Y443" s="55"/>
      <c r="Z443" s="56"/>
      <c r="AA443" s="58"/>
      <c r="AB443" s="58"/>
      <c r="AC443" s="57"/>
      <c r="AD443" s="57"/>
      <c r="AE443" s="57"/>
      <c r="AF443" s="57"/>
      <c r="AG443" s="57"/>
      <c r="AH443" s="58"/>
    </row>
    <row r="444" spans="2:34" s="60" customFormat="1" x14ac:dyDescent="0.35">
      <c r="B444" s="53"/>
      <c r="C444" s="2"/>
      <c r="D444" s="53"/>
      <c r="E444" s="53"/>
      <c r="F444" s="53"/>
      <c r="G444" s="53"/>
      <c r="H444" s="53"/>
      <c r="I444" s="53"/>
      <c r="J444" s="53"/>
      <c r="K444" s="53"/>
      <c r="L444" s="59"/>
      <c r="M444" s="53"/>
      <c r="P444" s="53"/>
      <c r="Q444" s="53"/>
      <c r="R444" s="53"/>
      <c r="S444" s="53"/>
      <c r="T444" s="54"/>
      <c r="U444" s="53"/>
      <c r="W444" s="53"/>
      <c r="X444" s="54"/>
      <c r="Y444" s="55"/>
      <c r="Z444" s="56"/>
      <c r="AA444" s="58"/>
      <c r="AB444" s="58"/>
      <c r="AC444" s="57"/>
      <c r="AD444" s="57"/>
      <c r="AE444" s="57"/>
      <c r="AF444" s="57"/>
      <c r="AG444" s="57"/>
      <c r="AH444" s="58"/>
    </row>
    <row r="445" spans="2:34" s="60" customFormat="1" x14ac:dyDescent="0.35">
      <c r="B445" s="53"/>
      <c r="C445" s="2"/>
      <c r="D445" s="53"/>
      <c r="E445" s="53"/>
      <c r="F445" s="53"/>
      <c r="G445" s="53"/>
      <c r="H445" s="53"/>
      <c r="I445" s="53"/>
      <c r="J445" s="53"/>
      <c r="K445" s="53"/>
      <c r="L445" s="59"/>
      <c r="M445" s="53"/>
      <c r="P445" s="53"/>
      <c r="Q445" s="53"/>
      <c r="R445" s="53"/>
      <c r="S445" s="53"/>
      <c r="T445" s="54"/>
      <c r="U445" s="53"/>
      <c r="W445" s="53"/>
      <c r="X445" s="54"/>
      <c r="Y445" s="55"/>
      <c r="Z445" s="56"/>
      <c r="AA445" s="58"/>
      <c r="AB445" s="58"/>
      <c r="AC445" s="57"/>
      <c r="AD445" s="57"/>
      <c r="AE445" s="57"/>
      <c r="AF445" s="57"/>
      <c r="AG445" s="57"/>
      <c r="AH445" s="58"/>
    </row>
    <row r="446" spans="2:34" s="60" customFormat="1" x14ac:dyDescent="0.35">
      <c r="B446" s="53"/>
      <c r="C446" s="2"/>
      <c r="D446" s="53"/>
      <c r="E446" s="53"/>
      <c r="F446" s="53"/>
      <c r="G446" s="53"/>
      <c r="H446" s="53"/>
      <c r="I446" s="53"/>
      <c r="J446" s="53"/>
      <c r="K446" s="53"/>
      <c r="L446" s="59"/>
      <c r="M446" s="53"/>
      <c r="P446" s="53"/>
      <c r="Q446" s="53"/>
      <c r="R446" s="53"/>
      <c r="S446" s="53"/>
      <c r="T446" s="54"/>
      <c r="U446" s="53"/>
      <c r="W446" s="53"/>
      <c r="X446" s="54"/>
      <c r="Y446" s="55"/>
      <c r="Z446" s="56"/>
      <c r="AA446" s="58"/>
      <c r="AB446" s="58"/>
      <c r="AC446" s="57"/>
      <c r="AD446" s="57"/>
      <c r="AE446" s="57"/>
      <c r="AF446" s="57"/>
      <c r="AG446" s="57"/>
      <c r="AH446" s="58"/>
    </row>
    <row r="447" spans="2:34" s="60" customFormat="1" x14ac:dyDescent="0.35">
      <c r="B447" s="53"/>
      <c r="C447" s="2"/>
      <c r="D447" s="53"/>
      <c r="E447" s="53"/>
      <c r="F447" s="53"/>
      <c r="G447" s="53"/>
      <c r="H447" s="53"/>
      <c r="I447" s="53"/>
      <c r="J447" s="53"/>
      <c r="K447" s="53"/>
      <c r="L447" s="59"/>
      <c r="M447" s="53"/>
      <c r="P447" s="53"/>
      <c r="Q447" s="53"/>
      <c r="R447" s="53"/>
      <c r="S447" s="53"/>
      <c r="T447" s="54"/>
      <c r="U447" s="53"/>
      <c r="W447" s="53"/>
      <c r="X447" s="54"/>
      <c r="Y447" s="55"/>
      <c r="Z447" s="56"/>
      <c r="AA447" s="58"/>
      <c r="AB447" s="58"/>
      <c r="AC447" s="57"/>
      <c r="AD447" s="57"/>
      <c r="AE447" s="57"/>
      <c r="AF447" s="57"/>
      <c r="AG447" s="57"/>
      <c r="AH447" s="58"/>
    </row>
    <row r="448" spans="2:34" s="60" customFormat="1" x14ac:dyDescent="0.35">
      <c r="B448" s="53"/>
      <c r="C448" s="2"/>
      <c r="D448" s="53"/>
      <c r="E448" s="53"/>
      <c r="F448" s="53"/>
      <c r="G448" s="53"/>
      <c r="H448" s="53"/>
      <c r="I448" s="53"/>
      <c r="J448" s="53"/>
      <c r="K448" s="53"/>
      <c r="L448" s="59"/>
      <c r="M448" s="53"/>
      <c r="P448" s="53"/>
      <c r="Q448" s="53"/>
      <c r="R448" s="53"/>
      <c r="S448" s="53"/>
      <c r="T448" s="54"/>
      <c r="U448" s="53"/>
      <c r="W448" s="53"/>
      <c r="X448" s="54"/>
      <c r="Y448" s="55"/>
      <c r="Z448" s="56"/>
      <c r="AA448" s="58"/>
      <c r="AB448" s="58"/>
      <c r="AC448" s="57"/>
      <c r="AD448" s="57"/>
      <c r="AE448" s="57"/>
      <c r="AF448" s="57"/>
      <c r="AG448" s="57"/>
      <c r="AH448" s="58"/>
    </row>
    <row r="449" spans="2:34" s="60" customFormat="1" x14ac:dyDescent="0.35">
      <c r="B449" s="53"/>
      <c r="C449" s="2"/>
      <c r="D449" s="53"/>
      <c r="E449" s="53"/>
      <c r="F449" s="53"/>
      <c r="G449" s="53"/>
      <c r="H449" s="53"/>
      <c r="I449" s="53"/>
      <c r="J449" s="53"/>
      <c r="K449" s="53"/>
      <c r="L449" s="59"/>
      <c r="M449" s="53"/>
      <c r="P449" s="53"/>
      <c r="Q449" s="53"/>
      <c r="R449" s="53"/>
      <c r="S449" s="53"/>
      <c r="T449" s="54"/>
      <c r="U449" s="53"/>
      <c r="W449" s="53"/>
      <c r="X449" s="54"/>
      <c r="Y449" s="55"/>
      <c r="Z449" s="56"/>
      <c r="AA449" s="58"/>
      <c r="AB449" s="58"/>
      <c r="AC449" s="57"/>
      <c r="AD449" s="57"/>
      <c r="AE449" s="57"/>
      <c r="AF449" s="57"/>
      <c r="AG449" s="57"/>
      <c r="AH449" s="58"/>
    </row>
    <row r="450" spans="2:34" s="60" customFormat="1" x14ac:dyDescent="0.35">
      <c r="B450" s="53"/>
      <c r="C450" s="2"/>
      <c r="D450" s="53"/>
      <c r="E450" s="53"/>
      <c r="F450" s="53"/>
      <c r="G450" s="53"/>
      <c r="H450" s="53"/>
      <c r="I450" s="53"/>
      <c r="J450" s="53"/>
      <c r="K450" s="53"/>
      <c r="L450" s="59"/>
      <c r="M450" s="53"/>
      <c r="P450" s="53"/>
      <c r="Q450" s="53"/>
      <c r="R450" s="53"/>
      <c r="S450" s="53"/>
      <c r="T450" s="54"/>
      <c r="U450" s="53"/>
      <c r="W450" s="53"/>
      <c r="X450" s="54"/>
      <c r="Y450" s="55"/>
      <c r="Z450" s="56"/>
      <c r="AA450" s="58"/>
      <c r="AB450" s="58"/>
      <c r="AC450" s="57"/>
      <c r="AD450" s="57"/>
      <c r="AE450" s="57"/>
      <c r="AF450" s="57"/>
      <c r="AG450" s="57"/>
      <c r="AH450" s="58"/>
    </row>
    <row r="451" spans="2:34" s="60" customFormat="1" x14ac:dyDescent="0.35">
      <c r="B451" s="53"/>
      <c r="C451" s="2"/>
      <c r="D451" s="53"/>
      <c r="E451" s="53"/>
      <c r="F451" s="53"/>
      <c r="G451" s="53"/>
      <c r="H451" s="53"/>
      <c r="I451" s="53"/>
      <c r="J451" s="53"/>
      <c r="K451" s="53"/>
      <c r="L451" s="59"/>
      <c r="M451" s="53"/>
      <c r="P451" s="53"/>
      <c r="Q451" s="53"/>
      <c r="R451" s="53"/>
      <c r="S451" s="53"/>
      <c r="T451" s="54"/>
      <c r="U451" s="53"/>
      <c r="W451" s="53"/>
      <c r="X451" s="54"/>
      <c r="Y451" s="55"/>
      <c r="Z451" s="56"/>
      <c r="AA451" s="58"/>
      <c r="AB451" s="58"/>
      <c r="AC451" s="57"/>
      <c r="AD451" s="57"/>
      <c r="AE451" s="57"/>
      <c r="AF451" s="57"/>
      <c r="AG451" s="57"/>
      <c r="AH451" s="58"/>
    </row>
    <row r="452" spans="2:34" s="60" customFormat="1" x14ac:dyDescent="0.35">
      <c r="B452" s="53"/>
      <c r="C452" s="2"/>
      <c r="D452" s="53"/>
      <c r="E452" s="53"/>
      <c r="F452" s="53"/>
      <c r="G452" s="53"/>
      <c r="H452" s="53"/>
      <c r="I452" s="53"/>
      <c r="J452" s="53"/>
      <c r="K452" s="53"/>
      <c r="L452" s="59"/>
      <c r="M452" s="53"/>
      <c r="P452" s="53"/>
      <c r="Q452" s="53"/>
      <c r="R452" s="53"/>
      <c r="S452" s="53"/>
      <c r="T452" s="54"/>
      <c r="U452" s="53"/>
      <c r="W452" s="53"/>
      <c r="X452" s="54"/>
      <c r="Y452" s="55"/>
      <c r="Z452" s="56"/>
      <c r="AA452" s="58"/>
      <c r="AB452" s="58"/>
      <c r="AC452" s="57"/>
      <c r="AD452" s="57"/>
      <c r="AE452" s="57"/>
      <c r="AF452" s="57"/>
      <c r="AG452" s="57"/>
      <c r="AH452" s="58"/>
    </row>
    <row r="453" spans="2:34" s="60" customFormat="1" x14ac:dyDescent="0.35">
      <c r="B453" s="53"/>
      <c r="C453" s="2"/>
      <c r="D453" s="53"/>
      <c r="E453" s="53"/>
      <c r="F453" s="53"/>
      <c r="G453" s="53"/>
      <c r="H453" s="53"/>
      <c r="I453" s="53"/>
      <c r="J453" s="53"/>
      <c r="K453" s="53"/>
      <c r="L453" s="59"/>
      <c r="M453" s="53"/>
      <c r="P453" s="53"/>
      <c r="Q453" s="53"/>
      <c r="R453" s="53"/>
      <c r="S453" s="53"/>
      <c r="T453" s="54"/>
      <c r="U453" s="53"/>
      <c r="W453" s="53"/>
      <c r="X453" s="54"/>
      <c r="Y453" s="55"/>
      <c r="Z453" s="56"/>
      <c r="AA453" s="58"/>
      <c r="AB453" s="58"/>
      <c r="AC453" s="57"/>
      <c r="AD453" s="57"/>
      <c r="AE453" s="57"/>
      <c r="AF453" s="57"/>
      <c r="AG453" s="57"/>
      <c r="AH453" s="58"/>
    </row>
    <row r="454" spans="2:34" s="60" customFormat="1" x14ac:dyDescent="0.35">
      <c r="B454" s="53"/>
      <c r="C454" s="2"/>
      <c r="D454" s="53"/>
      <c r="E454" s="53"/>
      <c r="F454" s="53"/>
      <c r="G454" s="53"/>
      <c r="H454" s="53"/>
      <c r="I454" s="53"/>
      <c r="J454" s="53"/>
      <c r="K454" s="53"/>
      <c r="L454" s="59"/>
      <c r="M454" s="53"/>
      <c r="P454" s="53"/>
      <c r="Q454" s="53"/>
      <c r="R454" s="53"/>
      <c r="S454" s="53"/>
      <c r="T454" s="54"/>
      <c r="U454" s="53"/>
      <c r="W454" s="53"/>
      <c r="X454" s="54"/>
      <c r="Y454" s="55"/>
      <c r="Z454" s="56"/>
      <c r="AA454" s="58"/>
      <c r="AB454" s="58"/>
      <c r="AC454" s="57"/>
      <c r="AD454" s="57"/>
      <c r="AE454" s="57"/>
      <c r="AF454" s="57"/>
      <c r="AG454" s="57"/>
      <c r="AH454" s="58"/>
    </row>
    <row r="455" spans="2:34" s="60" customFormat="1" x14ac:dyDescent="0.35">
      <c r="B455" s="53"/>
      <c r="C455" s="2"/>
      <c r="D455" s="53"/>
      <c r="E455" s="53"/>
      <c r="F455" s="53"/>
      <c r="G455" s="53"/>
      <c r="H455" s="53"/>
      <c r="I455" s="53"/>
      <c r="J455" s="53"/>
      <c r="K455" s="53"/>
      <c r="L455" s="59"/>
      <c r="M455" s="53"/>
      <c r="P455" s="53"/>
      <c r="Q455" s="53"/>
      <c r="R455" s="53"/>
      <c r="S455" s="53"/>
      <c r="T455" s="54"/>
      <c r="U455" s="53"/>
      <c r="W455" s="53"/>
      <c r="X455" s="54"/>
      <c r="Y455" s="55"/>
      <c r="Z455" s="56"/>
      <c r="AA455" s="58"/>
      <c r="AB455" s="58"/>
      <c r="AC455" s="57"/>
      <c r="AD455" s="57"/>
      <c r="AE455" s="57"/>
      <c r="AF455" s="57"/>
      <c r="AG455" s="57"/>
      <c r="AH455" s="58"/>
    </row>
    <row r="456" spans="2:34" s="60" customFormat="1" x14ac:dyDescent="0.35">
      <c r="B456" s="53"/>
      <c r="C456" s="2"/>
      <c r="D456" s="53"/>
      <c r="E456" s="53"/>
      <c r="F456" s="53"/>
      <c r="G456" s="53"/>
      <c r="H456" s="53"/>
      <c r="I456" s="53"/>
      <c r="J456" s="53"/>
      <c r="K456" s="53"/>
      <c r="L456" s="59"/>
      <c r="M456" s="53"/>
      <c r="P456" s="53"/>
      <c r="Q456" s="53"/>
      <c r="R456" s="53"/>
      <c r="S456" s="53"/>
      <c r="T456" s="54"/>
      <c r="U456" s="53"/>
      <c r="W456" s="53"/>
      <c r="X456" s="54"/>
      <c r="Y456" s="55"/>
      <c r="Z456" s="56"/>
      <c r="AA456" s="58"/>
      <c r="AB456" s="58"/>
      <c r="AC456" s="57"/>
      <c r="AD456" s="57"/>
      <c r="AE456" s="57"/>
      <c r="AF456" s="57"/>
      <c r="AG456" s="57"/>
      <c r="AH456" s="58"/>
    </row>
    <row r="457" spans="2:34" s="60" customFormat="1" x14ac:dyDescent="0.35">
      <c r="B457" s="53"/>
      <c r="C457" s="2"/>
      <c r="D457" s="53"/>
      <c r="E457" s="53"/>
      <c r="F457" s="53"/>
      <c r="G457" s="53"/>
      <c r="H457" s="53"/>
      <c r="I457" s="53"/>
      <c r="J457" s="53"/>
      <c r="K457" s="53"/>
      <c r="L457" s="59"/>
      <c r="M457" s="53"/>
      <c r="P457" s="53"/>
      <c r="Q457" s="53"/>
      <c r="R457" s="53"/>
      <c r="S457" s="53"/>
      <c r="T457" s="54"/>
      <c r="U457" s="53"/>
      <c r="W457" s="53"/>
      <c r="X457" s="54"/>
      <c r="Y457" s="55"/>
      <c r="Z457" s="56"/>
      <c r="AA457" s="58"/>
      <c r="AB457" s="58"/>
      <c r="AC457" s="57"/>
      <c r="AD457" s="57"/>
      <c r="AE457" s="57"/>
      <c r="AF457" s="57"/>
      <c r="AG457" s="57"/>
      <c r="AH457" s="58"/>
    </row>
    <row r="458" spans="2:34" s="60" customFormat="1" x14ac:dyDescent="0.35">
      <c r="B458" s="53"/>
      <c r="C458" s="2"/>
      <c r="D458" s="53"/>
      <c r="E458" s="53"/>
      <c r="F458" s="53"/>
      <c r="G458" s="53"/>
      <c r="H458" s="53"/>
      <c r="I458" s="53"/>
      <c r="J458" s="53"/>
      <c r="K458" s="53"/>
      <c r="L458" s="59"/>
      <c r="M458" s="53"/>
      <c r="P458" s="53"/>
      <c r="Q458" s="53"/>
      <c r="R458" s="53"/>
      <c r="S458" s="53"/>
      <c r="T458" s="54"/>
      <c r="U458" s="53"/>
      <c r="W458" s="53"/>
      <c r="X458" s="54"/>
      <c r="Y458" s="55"/>
      <c r="Z458" s="56"/>
      <c r="AA458" s="58"/>
      <c r="AB458" s="58"/>
      <c r="AC458" s="57"/>
      <c r="AD458" s="57"/>
      <c r="AE458" s="57"/>
      <c r="AF458" s="57"/>
      <c r="AG458" s="57"/>
      <c r="AH458" s="58"/>
    </row>
    <row r="459" spans="2:34" s="60" customFormat="1" x14ac:dyDescent="0.35">
      <c r="B459" s="53"/>
      <c r="C459" s="2"/>
      <c r="D459" s="53"/>
      <c r="E459" s="53"/>
      <c r="F459" s="53"/>
      <c r="G459" s="53"/>
      <c r="H459" s="53"/>
      <c r="I459" s="53"/>
      <c r="J459" s="53"/>
      <c r="K459" s="53"/>
      <c r="L459" s="59"/>
      <c r="M459" s="53"/>
      <c r="P459" s="53"/>
      <c r="Q459" s="53"/>
      <c r="R459" s="53"/>
      <c r="S459" s="53"/>
      <c r="T459" s="54"/>
      <c r="U459" s="53"/>
      <c r="W459" s="53"/>
      <c r="X459" s="54"/>
      <c r="Y459" s="55"/>
      <c r="Z459" s="56"/>
      <c r="AA459" s="58"/>
      <c r="AB459" s="58"/>
      <c r="AC459" s="57"/>
      <c r="AD459" s="57"/>
      <c r="AE459" s="57"/>
      <c r="AF459" s="57"/>
      <c r="AG459" s="57"/>
      <c r="AH459" s="58"/>
    </row>
    <row r="460" spans="2:34" s="60" customFormat="1" x14ac:dyDescent="0.35">
      <c r="B460" s="53"/>
      <c r="C460" s="2"/>
      <c r="D460" s="53"/>
      <c r="E460" s="53"/>
      <c r="F460" s="53"/>
      <c r="G460" s="53"/>
      <c r="H460" s="53"/>
      <c r="I460" s="53"/>
      <c r="J460" s="53"/>
      <c r="K460" s="53"/>
      <c r="L460" s="59"/>
      <c r="M460" s="53"/>
      <c r="P460" s="53"/>
      <c r="Q460" s="53"/>
      <c r="R460" s="53"/>
      <c r="S460" s="53"/>
      <c r="T460" s="54"/>
      <c r="U460" s="53"/>
      <c r="W460" s="53"/>
      <c r="X460" s="54"/>
      <c r="Y460" s="55"/>
      <c r="Z460" s="56"/>
      <c r="AA460" s="58"/>
      <c r="AB460" s="58"/>
      <c r="AC460" s="57"/>
      <c r="AD460" s="57"/>
      <c r="AE460" s="57"/>
      <c r="AF460" s="57"/>
      <c r="AG460" s="57"/>
      <c r="AH460" s="58"/>
    </row>
    <row r="461" spans="2:34" s="60" customFormat="1" x14ac:dyDescent="0.35">
      <c r="B461" s="53"/>
      <c r="C461" s="2"/>
      <c r="D461" s="53"/>
      <c r="E461" s="53"/>
      <c r="F461" s="53"/>
      <c r="G461" s="53"/>
      <c r="H461" s="53"/>
      <c r="I461" s="53"/>
      <c r="J461" s="53"/>
      <c r="K461" s="53"/>
      <c r="L461" s="59"/>
      <c r="M461" s="53"/>
      <c r="P461" s="53"/>
      <c r="Q461" s="53"/>
      <c r="R461" s="53"/>
      <c r="S461" s="53"/>
      <c r="T461" s="54"/>
      <c r="U461" s="53"/>
      <c r="W461" s="53"/>
      <c r="X461" s="54"/>
      <c r="Y461" s="55"/>
      <c r="Z461" s="56"/>
      <c r="AA461" s="58"/>
      <c r="AB461" s="58"/>
      <c r="AC461" s="57"/>
      <c r="AD461" s="57"/>
      <c r="AE461" s="57"/>
      <c r="AF461" s="57"/>
      <c r="AG461" s="57"/>
      <c r="AH461" s="58"/>
    </row>
    <row r="462" spans="2:34" s="60" customFormat="1" x14ac:dyDescent="0.35">
      <c r="B462" s="53"/>
      <c r="C462" s="2"/>
      <c r="D462" s="53"/>
      <c r="E462" s="53"/>
      <c r="F462" s="53"/>
      <c r="G462" s="53"/>
      <c r="H462" s="53"/>
      <c r="I462" s="53"/>
      <c r="J462" s="53"/>
      <c r="K462" s="53"/>
      <c r="L462" s="59"/>
      <c r="M462" s="53"/>
      <c r="P462" s="53"/>
      <c r="Q462" s="53"/>
      <c r="R462" s="53"/>
      <c r="S462" s="53"/>
      <c r="T462" s="54"/>
      <c r="U462" s="53"/>
      <c r="W462" s="53"/>
      <c r="X462" s="54"/>
      <c r="Y462" s="55"/>
      <c r="Z462" s="56"/>
      <c r="AA462" s="58"/>
      <c r="AB462" s="58"/>
      <c r="AC462" s="57"/>
      <c r="AD462" s="57"/>
      <c r="AE462" s="57"/>
      <c r="AF462" s="57"/>
      <c r="AG462" s="57"/>
      <c r="AH462" s="58"/>
    </row>
    <row r="463" spans="2:34" s="60" customFormat="1" x14ac:dyDescent="0.35">
      <c r="B463" s="53"/>
      <c r="C463" s="2"/>
      <c r="D463" s="53"/>
      <c r="E463" s="53"/>
      <c r="F463" s="53"/>
      <c r="G463" s="53"/>
      <c r="H463" s="53"/>
      <c r="I463" s="53"/>
      <c r="J463" s="53"/>
      <c r="K463" s="53"/>
      <c r="L463" s="59"/>
      <c r="M463" s="53"/>
      <c r="P463" s="53"/>
      <c r="Q463" s="53"/>
      <c r="R463" s="53"/>
      <c r="S463" s="53"/>
      <c r="T463" s="54"/>
      <c r="U463" s="53"/>
      <c r="W463" s="53"/>
      <c r="X463" s="54"/>
      <c r="Y463" s="55"/>
      <c r="Z463" s="56"/>
      <c r="AA463" s="58"/>
      <c r="AB463" s="58"/>
      <c r="AC463" s="57"/>
      <c r="AD463" s="57"/>
      <c r="AE463" s="57"/>
      <c r="AF463" s="57"/>
      <c r="AG463" s="57"/>
      <c r="AH463" s="58"/>
    </row>
    <row r="464" spans="2:34" s="60" customFormat="1" x14ac:dyDescent="0.35">
      <c r="B464" s="53"/>
      <c r="C464" s="2"/>
      <c r="D464" s="53"/>
      <c r="E464" s="53"/>
      <c r="F464" s="53"/>
      <c r="G464" s="53"/>
      <c r="H464" s="53"/>
      <c r="I464" s="53"/>
      <c r="J464" s="53"/>
      <c r="K464" s="53"/>
      <c r="L464" s="59"/>
      <c r="M464" s="53"/>
      <c r="P464" s="53"/>
      <c r="Q464" s="53"/>
      <c r="R464" s="53"/>
      <c r="S464" s="53"/>
      <c r="T464" s="54"/>
      <c r="U464" s="53"/>
      <c r="W464" s="53"/>
      <c r="X464" s="54"/>
      <c r="Y464" s="55"/>
      <c r="Z464" s="56"/>
      <c r="AA464" s="58"/>
      <c r="AB464" s="58"/>
      <c r="AC464" s="57"/>
      <c r="AD464" s="57"/>
      <c r="AE464" s="57"/>
      <c r="AF464" s="57"/>
      <c r="AG464" s="57"/>
      <c r="AH464" s="58"/>
    </row>
    <row r="465" spans="2:34" s="60" customFormat="1" x14ac:dyDescent="0.35">
      <c r="B465" s="53"/>
      <c r="C465" s="2"/>
      <c r="D465" s="53"/>
      <c r="E465" s="53"/>
      <c r="F465" s="53"/>
      <c r="G465" s="53"/>
      <c r="H465" s="53"/>
      <c r="I465" s="53"/>
      <c r="J465" s="53"/>
      <c r="K465" s="53"/>
      <c r="L465" s="59"/>
      <c r="M465" s="53"/>
      <c r="P465" s="53"/>
      <c r="Q465" s="53"/>
      <c r="R465" s="53"/>
      <c r="S465" s="53"/>
      <c r="T465" s="54"/>
      <c r="U465" s="53"/>
      <c r="W465" s="53"/>
      <c r="X465" s="54"/>
      <c r="Y465" s="55"/>
      <c r="Z465" s="56"/>
      <c r="AA465" s="58"/>
      <c r="AB465" s="58"/>
      <c r="AC465" s="57"/>
      <c r="AD465" s="57"/>
      <c r="AE465" s="57"/>
      <c r="AF465" s="57"/>
      <c r="AG465" s="57"/>
      <c r="AH465" s="58"/>
    </row>
    <row r="466" spans="2:34" s="60" customFormat="1" x14ac:dyDescent="0.35">
      <c r="B466" s="53"/>
      <c r="C466" s="2"/>
      <c r="D466" s="53"/>
      <c r="E466" s="53"/>
      <c r="F466" s="53"/>
      <c r="G466" s="53"/>
      <c r="H466" s="53"/>
      <c r="I466" s="53"/>
      <c r="J466" s="53"/>
      <c r="K466" s="53"/>
      <c r="L466" s="59"/>
      <c r="M466" s="53"/>
      <c r="P466" s="53"/>
      <c r="Q466" s="53"/>
      <c r="R466" s="53"/>
      <c r="S466" s="53"/>
      <c r="T466" s="54"/>
      <c r="U466" s="53"/>
      <c r="W466" s="53"/>
      <c r="X466" s="54"/>
      <c r="Y466" s="55"/>
      <c r="Z466" s="56"/>
      <c r="AA466" s="58"/>
      <c r="AB466" s="58"/>
      <c r="AC466" s="57"/>
      <c r="AD466" s="57"/>
      <c r="AE466" s="57"/>
      <c r="AF466" s="57"/>
      <c r="AG466" s="57"/>
      <c r="AH466" s="58"/>
    </row>
    <row r="467" spans="2:34" s="60" customFormat="1" x14ac:dyDescent="0.35">
      <c r="B467" s="53"/>
      <c r="C467" s="2"/>
      <c r="D467" s="53"/>
      <c r="E467" s="53"/>
      <c r="F467" s="53"/>
      <c r="G467" s="53"/>
      <c r="H467" s="53"/>
      <c r="I467" s="53"/>
      <c r="J467" s="53"/>
      <c r="K467" s="53"/>
      <c r="L467" s="59"/>
      <c r="M467" s="53"/>
      <c r="P467" s="53"/>
      <c r="Q467" s="53"/>
      <c r="R467" s="53"/>
      <c r="S467" s="53"/>
      <c r="T467" s="54"/>
      <c r="U467" s="53"/>
      <c r="W467" s="53"/>
      <c r="X467" s="54"/>
      <c r="Y467" s="55"/>
      <c r="Z467" s="56"/>
      <c r="AA467" s="58"/>
      <c r="AB467" s="58"/>
      <c r="AC467" s="57"/>
      <c r="AD467" s="57"/>
      <c r="AE467" s="57"/>
      <c r="AF467" s="57"/>
      <c r="AG467" s="57"/>
      <c r="AH467" s="58"/>
    </row>
    <row r="468" spans="2:34" s="60" customFormat="1" x14ac:dyDescent="0.35">
      <c r="B468" s="53"/>
      <c r="C468" s="2"/>
      <c r="D468" s="53"/>
      <c r="E468" s="53"/>
      <c r="F468" s="53"/>
      <c r="G468" s="53"/>
      <c r="H468" s="53"/>
      <c r="I468" s="53"/>
      <c r="J468" s="53"/>
      <c r="K468" s="53"/>
      <c r="L468" s="59"/>
      <c r="M468" s="53"/>
      <c r="P468" s="53"/>
      <c r="Q468" s="53"/>
      <c r="R468" s="53"/>
      <c r="S468" s="53"/>
      <c r="T468" s="54"/>
      <c r="U468" s="53"/>
      <c r="W468" s="53"/>
      <c r="X468" s="54"/>
      <c r="Y468" s="55"/>
      <c r="Z468" s="56"/>
      <c r="AA468" s="58"/>
      <c r="AB468" s="58"/>
      <c r="AC468" s="57"/>
      <c r="AD468" s="57"/>
      <c r="AE468" s="57"/>
      <c r="AF468" s="57"/>
      <c r="AG468" s="57"/>
      <c r="AH468" s="58"/>
    </row>
    <row r="469" spans="2:34" s="60" customFormat="1" x14ac:dyDescent="0.35">
      <c r="B469" s="53"/>
      <c r="C469" s="2"/>
      <c r="D469" s="53"/>
      <c r="E469" s="53"/>
      <c r="F469" s="53"/>
      <c r="G469" s="53"/>
      <c r="H469" s="53"/>
      <c r="I469" s="53"/>
      <c r="J469" s="53"/>
      <c r="K469" s="53"/>
      <c r="L469" s="59"/>
      <c r="M469" s="53"/>
      <c r="P469" s="53"/>
      <c r="Q469" s="53"/>
      <c r="R469" s="53"/>
      <c r="S469" s="53"/>
      <c r="T469" s="54"/>
      <c r="U469" s="53"/>
      <c r="W469" s="53"/>
      <c r="X469" s="54"/>
      <c r="Y469" s="55"/>
      <c r="Z469" s="56"/>
      <c r="AA469" s="58"/>
      <c r="AB469" s="58"/>
      <c r="AC469" s="57"/>
      <c r="AD469" s="57"/>
      <c r="AE469" s="57"/>
      <c r="AF469" s="57"/>
      <c r="AG469" s="57"/>
      <c r="AH469" s="58"/>
    </row>
    <row r="470" spans="2:34" s="60" customFormat="1" x14ac:dyDescent="0.35">
      <c r="B470" s="53"/>
      <c r="C470" s="2"/>
      <c r="D470" s="53"/>
      <c r="E470" s="53"/>
      <c r="F470" s="53"/>
      <c r="G470" s="53"/>
      <c r="H470" s="53"/>
      <c r="I470" s="53"/>
      <c r="J470" s="53"/>
      <c r="K470" s="53"/>
      <c r="L470" s="59"/>
      <c r="M470" s="53"/>
      <c r="P470" s="53"/>
      <c r="Q470" s="53"/>
      <c r="R470" s="53"/>
      <c r="S470" s="53"/>
      <c r="T470" s="54"/>
      <c r="U470" s="53"/>
      <c r="W470" s="53"/>
      <c r="X470" s="54"/>
      <c r="Y470" s="55"/>
      <c r="Z470" s="56"/>
      <c r="AA470" s="58"/>
      <c r="AB470" s="58"/>
      <c r="AC470" s="57"/>
      <c r="AD470" s="57"/>
      <c r="AE470" s="57"/>
      <c r="AF470" s="57"/>
      <c r="AG470" s="57"/>
      <c r="AH470" s="58"/>
    </row>
    <row r="471" spans="2:34" s="60" customFormat="1" x14ac:dyDescent="0.35">
      <c r="B471" s="53"/>
      <c r="C471" s="2"/>
      <c r="D471" s="53"/>
      <c r="E471" s="53"/>
      <c r="F471" s="53"/>
      <c r="G471" s="53"/>
      <c r="H471" s="53"/>
      <c r="I471" s="53"/>
      <c r="J471" s="53"/>
      <c r="K471" s="53"/>
      <c r="L471" s="59"/>
      <c r="M471" s="53"/>
      <c r="P471" s="53"/>
      <c r="Q471" s="53"/>
      <c r="R471" s="53"/>
      <c r="S471" s="53"/>
      <c r="T471" s="54"/>
      <c r="U471" s="53"/>
      <c r="W471" s="53"/>
      <c r="X471" s="54"/>
      <c r="Y471" s="55"/>
      <c r="Z471" s="56"/>
      <c r="AA471" s="58"/>
      <c r="AB471" s="58"/>
      <c r="AC471" s="57"/>
      <c r="AD471" s="57"/>
      <c r="AE471" s="57"/>
      <c r="AF471" s="57"/>
      <c r="AG471" s="57"/>
      <c r="AH471" s="58"/>
    </row>
    <row r="472" spans="2:34" s="60" customFormat="1" x14ac:dyDescent="0.35">
      <c r="B472" s="53"/>
      <c r="C472" s="2"/>
      <c r="D472" s="53"/>
      <c r="E472" s="53"/>
      <c r="F472" s="53"/>
      <c r="G472" s="53"/>
      <c r="H472" s="53"/>
      <c r="I472" s="53"/>
      <c r="J472" s="53"/>
      <c r="K472" s="53"/>
      <c r="L472" s="59"/>
      <c r="M472" s="53"/>
      <c r="P472" s="53"/>
      <c r="Q472" s="53"/>
      <c r="R472" s="53"/>
      <c r="S472" s="53"/>
      <c r="T472" s="54"/>
      <c r="U472" s="53"/>
      <c r="W472" s="53"/>
      <c r="X472" s="54"/>
      <c r="Y472" s="55"/>
      <c r="Z472" s="56"/>
      <c r="AA472" s="58"/>
      <c r="AB472" s="58"/>
      <c r="AC472" s="57"/>
      <c r="AD472" s="57"/>
      <c r="AE472" s="57"/>
      <c r="AF472" s="57"/>
      <c r="AG472" s="57"/>
      <c r="AH472" s="58"/>
    </row>
    <row r="473" spans="2:34" s="60" customFormat="1" x14ac:dyDescent="0.35">
      <c r="B473" s="53"/>
      <c r="C473" s="2"/>
      <c r="D473" s="53"/>
      <c r="E473" s="53"/>
      <c r="F473" s="53"/>
      <c r="G473" s="53"/>
      <c r="H473" s="53"/>
      <c r="I473" s="53"/>
      <c r="J473" s="53"/>
      <c r="K473" s="53"/>
      <c r="L473" s="59"/>
      <c r="M473" s="53"/>
      <c r="P473" s="53"/>
      <c r="Q473" s="53"/>
      <c r="R473" s="53"/>
      <c r="S473" s="53"/>
      <c r="T473" s="54"/>
      <c r="U473" s="53"/>
      <c r="W473" s="53"/>
      <c r="X473" s="54"/>
      <c r="Y473" s="55"/>
      <c r="Z473" s="56"/>
      <c r="AA473" s="58"/>
      <c r="AB473" s="58"/>
      <c r="AC473" s="57"/>
      <c r="AD473" s="57"/>
      <c r="AE473" s="57"/>
      <c r="AF473" s="57"/>
      <c r="AG473" s="57"/>
      <c r="AH473" s="58"/>
    </row>
    <row r="474" spans="2:34" s="60" customFormat="1" x14ac:dyDescent="0.35">
      <c r="B474" s="53"/>
      <c r="C474" s="2"/>
      <c r="D474" s="53"/>
      <c r="E474" s="53"/>
      <c r="F474" s="53"/>
      <c r="G474" s="53"/>
      <c r="H474" s="53"/>
      <c r="I474" s="53"/>
      <c r="J474" s="53"/>
      <c r="K474" s="53"/>
      <c r="L474" s="59"/>
      <c r="M474" s="53"/>
      <c r="P474" s="53"/>
      <c r="Q474" s="53"/>
      <c r="R474" s="53"/>
      <c r="S474" s="53"/>
      <c r="T474" s="54"/>
      <c r="U474" s="53"/>
      <c r="W474" s="53"/>
      <c r="X474" s="54"/>
      <c r="Y474" s="55"/>
      <c r="Z474" s="56"/>
      <c r="AA474" s="58"/>
      <c r="AB474" s="58"/>
      <c r="AC474" s="57"/>
      <c r="AD474" s="57"/>
      <c r="AE474" s="57"/>
      <c r="AF474" s="57"/>
      <c r="AG474" s="57"/>
      <c r="AH474" s="58"/>
    </row>
  </sheetData>
  <sheetProtection insertRows="0" deleteRows="0"/>
  <protectedRanges>
    <protectedRange algorithmName="SHA-512" hashValue="mFCuy58OGTf1QFDHNyOyzbyt/ATMZCkan5UyQHyWWbY8wh92o9D6cbt97BtRqfbcF4eWDDBGiZ9rfqHJVVMY+Q==" saltValue="3q4znYLBoU7Vbn9bCd8Bhg==" spinCount="100000" sqref="Z42:AA57 M41:M57 L43:L57 R37:S57 AE42:AE57" name="Range1"/>
    <protectedRange algorithmName="SHA-512" hashValue="mFCuy58OGTf1QFDHNyOyzbyt/ATMZCkan5UyQHyWWbY8wh92o9D6cbt97BtRqfbcF4eWDDBGiZ9rfqHJVVMY+Q==" saltValue="3q4znYLBoU7Vbn9bCd8Bhg==" spinCount="100000" sqref="W42:W57 I37:I57 Q37:Q57" name="Range1_1"/>
    <protectedRange algorithmName="SHA-512" hashValue="mFCuy58OGTf1QFDHNyOyzbyt/ATMZCkan5UyQHyWWbY8wh92o9D6cbt97BtRqfbcF4eWDDBGiZ9rfqHJVVMY+Q==" saltValue="3q4znYLBoU7Vbn9bCd8Bhg==" spinCount="100000" sqref="Y42:Y57 J37:J57" name="Range1_2"/>
    <protectedRange algorithmName="SHA-512" hashValue="mFCuy58OGTf1QFDHNyOyzbyt/ATMZCkan5UyQHyWWbY8wh92o9D6cbt97BtRqfbcF4eWDDBGiZ9rfqHJVVMY+Q==" saltValue="3q4znYLBoU7Vbn9bCd8Bhg==" spinCount="100000" sqref="AB42:AD57 Z37:AH37 Z38:AE41 L37:L42 AF38:AH57" name="Range1_3"/>
    <protectedRange algorithmName="SHA-512" hashValue="mFCuy58OGTf1QFDHNyOyzbyt/ATMZCkan5UyQHyWWbY8wh92o9D6cbt97BtRqfbcF4eWDDBGiZ9rfqHJVVMY+Q==" saltValue="3q4znYLBoU7Vbn9bCd8Bhg==" spinCount="100000" sqref="W37:W41" name="Range1_1_1"/>
    <protectedRange algorithmName="SHA-512" hashValue="mFCuy58OGTf1QFDHNyOyzbyt/ATMZCkan5UyQHyWWbY8wh92o9D6cbt97BtRqfbcF4eWDDBGiZ9rfqHJVVMY+Q==" saltValue="3q4znYLBoU7Vbn9bCd8Bhg==" spinCount="100000" sqref="X42:X57 X37:Y41" name="Range1_2_1"/>
    <protectedRange algorithmName="SHA-512" hashValue="mFCuy58OGTf1QFDHNyOyzbyt/ATMZCkan5UyQHyWWbY8wh92o9D6cbt97BtRqfbcF4eWDDBGiZ9rfqHJVVMY+Q==" saltValue="3q4znYLBoU7Vbn9bCd8Bhg==" spinCount="100000" sqref="M37:M40" name="Range1_4"/>
  </protectedRanges>
  <dataConsolidate/>
  <mergeCells count="23">
    <mergeCell ref="B2:S2"/>
    <mergeCell ref="B30:S31"/>
    <mergeCell ref="B32:S33"/>
    <mergeCell ref="B35:M35"/>
    <mergeCell ref="C21:D21"/>
    <mergeCell ref="B23:C23"/>
    <mergeCell ref="M4:S29"/>
    <mergeCell ref="B7:C7"/>
    <mergeCell ref="B6:C6"/>
    <mergeCell ref="C20:D20"/>
    <mergeCell ref="D9:D11"/>
    <mergeCell ref="D12:D14"/>
    <mergeCell ref="C17:D17"/>
    <mergeCell ref="C18:D18"/>
    <mergeCell ref="C19:D19"/>
    <mergeCell ref="B5:C5"/>
    <mergeCell ref="B58:S60"/>
    <mergeCell ref="B3:C3"/>
    <mergeCell ref="B9:C9"/>
    <mergeCell ref="D3:D4"/>
    <mergeCell ref="N35:R35"/>
    <mergeCell ref="B24:J29"/>
    <mergeCell ref="B12:C12"/>
  </mergeCells>
  <conditionalFormatting sqref="E37:E57">
    <cfRule type="cellIs" dxfId="201" priority="1" operator="equal">
      <formula>"WATER"</formula>
    </cfRule>
    <cfRule type="containsText" dxfId="200" priority="2" operator="containsText" text="NATURAL GAS">
      <formula>NOT(ISERROR(SEARCH("NATURAL GAS",E37)))</formula>
    </cfRule>
    <cfRule type="containsText" dxfId="199" priority="3" operator="containsText" text="ELECTRIC">
      <formula>NOT(ISERROR(SEARCH("ELECTRIC",E37)))</formula>
    </cfRule>
    <cfRule type="containsText" dxfId="198" priority="4" operator="containsText" text="STEAM">
      <formula>NOT(ISERROR(SEARCH("STEAM",E37)))</formula>
    </cfRule>
    <cfRule type="cellIs" dxfId="197" priority="5" operator="equal">
      <formula>"THERMAL"</formula>
    </cfRule>
    <cfRule type="containsText" dxfId="196" priority="6" operator="containsText" text="HAND">
      <formula>NOT(ISERROR(SEARCH("HAND",E37)))</formula>
    </cfRule>
    <cfRule type="containsText" dxfId="195" priority="7" operator="containsText" text="GRAVITY">
      <formula>NOT(ISERROR(SEARCH("GRAVITY",E37)))</formula>
    </cfRule>
    <cfRule type="containsText" dxfId="194" priority="8" operator="containsText" text="RADIATION">
      <formula>NOT(ISERROR(SEARCH("RADIATION",E37)))</formula>
    </cfRule>
    <cfRule type="containsText" dxfId="193" priority="9" operator="containsText" text="CHEMICAL">
      <formula>NOT(ISERROR(SEARCH("CHEMICAL",E37)))</formula>
    </cfRule>
    <cfRule type="containsText" dxfId="192" priority="10" operator="containsText" text="HYDRAULIC">
      <formula>NOT(ISERROR(SEARCH("HYDRAULIC",E37)))</formula>
    </cfRule>
    <cfRule type="containsText" dxfId="191" priority="11" operator="containsText" text="PNEUMATIC">
      <formula>NOT(ISERROR(SEARCH("PNEUMATIC",E37)))</formula>
    </cfRule>
    <cfRule type="containsText" dxfId="190" priority="12" operator="containsText" text="MECHANICAL">
      <formula>NOT(ISERROR(SEARCH("MECHANICAL",E37)))</formula>
    </cfRule>
  </conditionalFormatting>
  <conditionalFormatting sqref="I38:J57">
    <cfRule type="containsText" dxfId="189" priority="104" operator="containsText" text="LOW-INFORM">
      <formula>NOT(ISERROR(SEARCH("LOW-INFORM",I38)))</formula>
    </cfRule>
    <cfRule type="cellIs" dxfId="188" priority="111" operator="equal">
      <formula>"NO HAZARD"</formula>
    </cfRule>
    <cfRule type="cellIs" dxfId="187" priority="110" operator="equal">
      <formula>"NEGLIGIBLE"</formula>
    </cfRule>
    <cfRule type="cellIs" dxfId="186" priority="109" operator="equal">
      <formula>"LOW"</formula>
    </cfRule>
    <cfRule type="cellIs" dxfId="185" priority="108" operator="equal">
      <formula>"MEDIUM"</formula>
    </cfRule>
    <cfRule type="cellIs" dxfId="184" priority="107" operator="equal">
      <formula>"HIGH"</formula>
    </cfRule>
    <cfRule type="cellIs" dxfId="183" priority="106" operator="equal">
      <formula>"VERY HIGH"</formula>
    </cfRule>
  </conditionalFormatting>
  <conditionalFormatting sqref="I37:K37 W49:W50">
    <cfRule type="cellIs" dxfId="182" priority="3324" operator="equal">
      <formula>"VERY HIGH"</formula>
    </cfRule>
    <cfRule type="cellIs" dxfId="181" priority="3329" operator="equal">
      <formula>"NO HAZARD"</formula>
    </cfRule>
    <cfRule type="cellIs" dxfId="180" priority="3328" operator="equal">
      <formula>"NEGLIGIBLE"</formula>
    </cfRule>
    <cfRule type="cellIs" dxfId="179" priority="3327" operator="equal">
      <formula>"LOW"</formula>
    </cfRule>
    <cfRule type="cellIs" dxfId="178" priority="3326" operator="equal">
      <formula>"MEDIUM"</formula>
    </cfRule>
  </conditionalFormatting>
  <conditionalFormatting sqref="I37:K37">
    <cfRule type="containsText" dxfId="177" priority="3260" operator="containsText" text="LOW-INFORM">
      <formula>NOT(ISERROR(SEARCH("LOW-INFORM",I37)))</formula>
    </cfRule>
    <cfRule type="cellIs" dxfId="176" priority="3325" operator="equal">
      <formula>"HIGH"</formula>
    </cfRule>
  </conditionalFormatting>
  <conditionalFormatting sqref="J37 W43:W44 W48:X48 W49:W53 W55:W57 X41:X45 X49:X57">
    <cfRule type="containsText" dxfId="175" priority="3263" operator="containsText" text="PL e">
      <formula>NOT(ISERROR(SEARCH("PL e",J37)))</formula>
    </cfRule>
  </conditionalFormatting>
  <conditionalFormatting sqref="J38:J57">
    <cfRule type="containsText" dxfId="174" priority="105" operator="containsText" text="PL e">
      <formula>NOT(ISERROR(SEARCH("PL e",J38)))</formula>
    </cfRule>
  </conditionalFormatting>
  <conditionalFormatting sqref="K37:K57">
    <cfRule type="expression" dxfId="173" priority="269">
      <formula>#REF!</formula>
    </cfRule>
    <cfRule type="expression" dxfId="172" priority="270">
      <formula>#REF!</formula>
    </cfRule>
  </conditionalFormatting>
  <conditionalFormatting sqref="K38:K40">
    <cfRule type="containsText" dxfId="171" priority="13" operator="containsText" text="LOW-INFORM">
      <formula>NOT(ISERROR(SEARCH("LOW-INFORM",K38)))</formula>
    </cfRule>
    <cfRule type="cellIs" dxfId="170" priority="14" operator="equal">
      <formula>"VERY HIGH"</formula>
    </cfRule>
    <cfRule type="cellIs" dxfId="169" priority="15" operator="equal">
      <formula>"HIGH"</formula>
    </cfRule>
    <cfRule type="cellIs" dxfId="168" priority="16" operator="equal">
      <formula>"MEDIUM"</formula>
    </cfRule>
    <cfRule type="cellIs" dxfId="167" priority="17" operator="equal">
      <formula>"LOW"</formula>
    </cfRule>
    <cfRule type="cellIs" dxfId="166" priority="18" operator="equal">
      <formula>"NEGLIGIBLE"</formula>
    </cfRule>
    <cfRule type="cellIs" dxfId="165" priority="19" operator="equal">
      <formula>"NO HAZARD"</formula>
    </cfRule>
  </conditionalFormatting>
  <conditionalFormatting sqref="K41:K57">
    <cfRule type="containsText" dxfId="164" priority="271" operator="containsText" text="LOW-INFORM">
      <formula>NOT(ISERROR(SEARCH("LOW-INFORM",K41)))</formula>
    </cfRule>
    <cfRule type="cellIs" dxfId="163" priority="272" operator="equal">
      <formula>"VERY HIGH"</formula>
    </cfRule>
    <cfRule type="cellIs" dxfId="162" priority="274" operator="equal">
      <formula>"MEDIUM"</formula>
    </cfRule>
    <cfRule type="cellIs" dxfId="161" priority="275" operator="equal">
      <formula>"LOW"</formula>
    </cfRule>
    <cfRule type="cellIs" dxfId="160" priority="273" operator="equal">
      <formula>"HIGH"</formula>
    </cfRule>
    <cfRule type="cellIs" dxfId="159" priority="276" operator="equal">
      <formula>"NEGLIGIBLE"</formula>
    </cfRule>
    <cfRule type="cellIs" dxfId="158" priority="277" operator="equal">
      <formula>"NO HAZARD"</formula>
    </cfRule>
  </conditionalFormatting>
  <conditionalFormatting sqref="Q37:Q57">
    <cfRule type="cellIs" dxfId="157" priority="103" operator="equal">
      <formula>"NO HAZARD"</formula>
    </cfRule>
    <cfRule type="cellIs" dxfId="156" priority="102" operator="equal">
      <formula>"NEGLIGIBLE"</formula>
    </cfRule>
    <cfRule type="cellIs" dxfId="155" priority="101" operator="equal">
      <formula>"LOW"</formula>
    </cfRule>
    <cfRule type="containsText" dxfId="154" priority="97" operator="containsText" text="LOW-INFORM">
      <formula>NOT(ISERROR(SEARCH("LOW-INFORM",Q37)))</formula>
    </cfRule>
    <cfRule type="cellIs" dxfId="153" priority="98" operator="equal">
      <formula>"VERY HIGH"</formula>
    </cfRule>
    <cfRule type="cellIs" dxfId="152" priority="99" operator="equal">
      <formula>"HIGH"</formula>
    </cfRule>
    <cfRule type="cellIs" dxfId="151" priority="100" operator="equal">
      <formula>"MEDIUM"</formula>
    </cfRule>
  </conditionalFormatting>
  <conditionalFormatting sqref="R37:R57">
    <cfRule type="cellIs" dxfId="150" priority="215" operator="equal">
      <formula>"Yes"</formula>
    </cfRule>
    <cfRule type="cellIs" dxfId="149" priority="216" operator="equal">
      <formula>"No"</formula>
    </cfRule>
  </conditionalFormatting>
  <conditionalFormatting sqref="W37">
    <cfRule type="containsText" dxfId="148" priority="217" operator="containsText" text="LOW-INFORM">
      <formula>NOT(ISERROR(SEARCH("LOW-INFORM",W37)))</formula>
    </cfRule>
    <cfRule type="cellIs" dxfId="147" priority="218" operator="equal">
      <formula>"VERY HIGH"</formula>
    </cfRule>
    <cfRule type="cellIs" dxfId="146" priority="219" operator="equal">
      <formula>"HIGH"</formula>
    </cfRule>
    <cfRule type="cellIs" dxfId="145" priority="220" operator="equal">
      <formula>"MEDIUM"</formula>
    </cfRule>
    <cfRule type="cellIs" dxfId="144" priority="222" operator="equal">
      <formula>"NEGLIGIBLE"</formula>
    </cfRule>
    <cfRule type="cellIs" dxfId="143" priority="223" operator="equal">
      <formula>"NO HAZARD"</formula>
    </cfRule>
    <cfRule type="containsText" dxfId="142" priority="231" operator="containsText" text="PL e">
      <formula>NOT(ISERROR(SEARCH("PL e",W37)))</formula>
    </cfRule>
  </conditionalFormatting>
  <conditionalFormatting sqref="W37:W38">
    <cfRule type="containsText" dxfId="141" priority="224" operator="containsText" text="LOW-INFORM">
      <formula>NOT(ISERROR(SEARCH("LOW-INFORM",W37)))</formula>
    </cfRule>
    <cfRule type="cellIs" dxfId="140" priority="225" operator="equal">
      <formula>"VERY HIGH"</formula>
    </cfRule>
    <cfRule type="cellIs" dxfId="139" priority="226" operator="equal">
      <formula>"HIGH"</formula>
    </cfRule>
    <cfRule type="cellIs" dxfId="138" priority="229" operator="equal">
      <formula>"NEGLIGIBLE"</formula>
    </cfRule>
    <cfRule type="cellIs" dxfId="137" priority="230" operator="equal">
      <formula>"NO HAZARD"</formula>
    </cfRule>
    <cfRule type="cellIs" dxfId="136" priority="227" operator="equal">
      <formula>"MEDIUM"</formula>
    </cfRule>
  </conditionalFormatting>
  <conditionalFormatting sqref="W37:W48">
    <cfRule type="cellIs" dxfId="135" priority="24" operator="equal">
      <formula>"LOW"</formula>
    </cfRule>
  </conditionalFormatting>
  <conditionalFormatting sqref="W38">
    <cfRule type="containsText" dxfId="134" priority="649" operator="containsText" text="PL e">
      <formula>NOT(ISERROR(SEARCH("PL e",W38)))</formula>
    </cfRule>
  </conditionalFormatting>
  <conditionalFormatting sqref="W38:W39">
    <cfRule type="cellIs" dxfId="133" priority="642" operator="equal">
      <formula>"VERY HIGH"</formula>
    </cfRule>
    <cfRule type="cellIs" dxfId="132" priority="643" operator="equal">
      <formula>"HIGH"</formula>
    </cfRule>
    <cfRule type="cellIs" dxfId="131" priority="644" operator="equal">
      <formula>"MEDIUM"</formula>
    </cfRule>
    <cfRule type="cellIs" dxfId="130" priority="646" operator="equal">
      <formula>"NEGLIGIBLE"</formula>
    </cfRule>
    <cfRule type="cellIs" dxfId="129" priority="647" operator="equal">
      <formula>"NO HAZARD"</formula>
    </cfRule>
    <cfRule type="containsText" dxfId="128" priority="641" operator="containsText" text="LOW-INFORM">
      <formula>NOT(ISERROR(SEARCH("LOW-INFORM",W38)))</formula>
    </cfRule>
  </conditionalFormatting>
  <conditionalFormatting sqref="W39 X37:X39">
    <cfRule type="containsText" dxfId="127" priority="872" operator="containsText" text="PL e">
      <formula>NOT(ISERROR(SEARCH("PL e",W37)))</formula>
    </cfRule>
  </conditionalFormatting>
  <conditionalFormatting sqref="W39">
    <cfRule type="cellIs" dxfId="126" priority="870" operator="equal">
      <formula>"NO HAZARD"</formula>
    </cfRule>
    <cfRule type="cellIs" dxfId="125" priority="869" operator="equal">
      <formula>"NEGLIGIBLE"</formula>
    </cfRule>
    <cfRule type="cellIs" dxfId="124" priority="867" operator="equal">
      <formula>"MEDIUM"</formula>
    </cfRule>
    <cfRule type="cellIs" dxfId="123" priority="866" operator="equal">
      <formula>"HIGH"</formula>
    </cfRule>
    <cfRule type="cellIs" dxfId="122" priority="865" operator="equal">
      <formula>"VERY HIGH"</formula>
    </cfRule>
    <cfRule type="containsText" dxfId="121" priority="864" operator="containsText" text="LOW-INFORM">
      <formula>NOT(ISERROR(SEARCH("LOW-INFORM",W39)))</formula>
    </cfRule>
  </conditionalFormatting>
  <conditionalFormatting sqref="W40">
    <cfRule type="containsText" dxfId="120" priority="20" operator="containsText" text="LOW-INFORM">
      <formula>NOT(ISERROR(SEARCH("LOW-INFORM",W40)))</formula>
    </cfRule>
    <cfRule type="cellIs" dxfId="119" priority="21" operator="equal">
      <formula>"VERY HIGH"</formula>
    </cfRule>
    <cfRule type="cellIs" dxfId="118" priority="22" operator="equal">
      <formula>"HIGH"</formula>
    </cfRule>
    <cfRule type="cellIs" dxfId="117" priority="23" operator="equal">
      <formula>"MEDIUM"</formula>
    </cfRule>
    <cfRule type="cellIs" dxfId="116" priority="25" operator="equal">
      <formula>"NEGLIGIBLE"</formula>
    </cfRule>
    <cfRule type="cellIs" dxfId="115" priority="26" operator="equal">
      <formula>"NO HAZARD"</formula>
    </cfRule>
  </conditionalFormatting>
  <conditionalFormatting sqref="W40:W41">
    <cfRule type="containsText" dxfId="114" priority="27" operator="containsText" text="LOW-INFORM">
      <formula>NOT(ISERROR(SEARCH("LOW-INFORM",W40)))</formula>
    </cfRule>
    <cfRule type="cellIs" dxfId="113" priority="28" operator="equal">
      <formula>"VERY HIGH"</formula>
    </cfRule>
    <cfRule type="cellIs" dxfId="112" priority="29" operator="equal">
      <formula>"HIGH"</formula>
    </cfRule>
    <cfRule type="cellIs" dxfId="111" priority="30" operator="equal">
      <formula>"MEDIUM"</formula>
    </cfRule>
    <cfRule type="cellIs" dxfId="110" priority="32" operator="equal">
      <formula>"NEGLIGIBLE"</formula>
    </cfRule>
    <cfRule type="cellIs" dxfId="109" priority="33" operator="equal">
      <formula>"NO HAZARD"</formula>
    </cfRule>
  </conditionalFormatting>
  <conditionalFormatting sqref="W41">
    <cfRule type="containsText" dxfId="108" priority="49" operator="containsText" text="PL e">
      <formula>NOT(ISERROR(SEARCH("PL e",W41)))</formula>
    </cfRule>
  </conditionalFormatting>
  <conditionalFormatting sqref="W41:W42">
    <cfRule type="containsText" dxfId="107" priority="42" operator="containsText" text="LOW-INFORM">
      <formula>NOT(ISERROR(SEARCH("LOW-INFORM",W41)))</formula>
    </cfRule>
    <cfRule type="cellIs" dxfId="106" priority="43" operator="equal">
      <formula>"VERY HIGH"</formula>
    </cfRule>
    <cfRule type="cellIs" dxfId="105" priority="44" operator="equal">
      <formula>"HIGH"</formula>
    </cfRule>
    <cfRule type="cellIs" dxfId="104" priority="45" operator="equal">
      <formula>"MEDIUM"</formula>
    </cfRule>
    <cfRule type="cellIs" dxfId="103" priority="47" operator="equal">
      <formula>"NEGLIGIBLE"</formula>
    </cfRule>
    <cfRule type="cellIs" dxfId="102" priority="48" operator="equal">
      <formula>"NO HAZARD"</formula>
    </cfRule>
  </conditionalFormatting>
  <conditionalFormatting sqref="W42">
    <cfRule type="containsText" dxfId="101" priority="835" operator="containsText" text="PL e">
      <formula>NOT(ISERROR(SEARCH("PL e",W42)))</formula>
    </cfRule>
  </conditionalFormatting>
  <conditionalFormatting sqref="W42:W45">
    <cfRule type="cellIs" dxfId="100" priority="790" operator="equal">
      <formula>"HIGH"</formula>
    </cfRule>
    <cfRule type="cellIs" dxfId="99" priority="789" operator="equal">
      <formula>"VERY HIGH"</formula>
    </cfRule>
    <cfRule type="containsText" dxfId="98" priority="788" operator="containsText" text="LOW-INFORM">
      <formula>NOT(ISERROR(SEARCH("LOW-INFORM",W42)))</formula>
    </cfRule>
    <cfRule type="cellIs" dxfId="97" priority="794" operator="equal">
      <formula>"NO HAZARD"</formula>
    </cfRule>
    <cfRule type="cellIs" dxfId="96" priority="793" operator="equal">
      <formula>"NEGLIGIBLE"</formula>
    </cfRule>
    <cfRule type="cellIs" dxfId="95" priority="791" operator="equal">
      <formula>"MEDIUM"</formula>
    </cfRule>
  </conditionalFormatting>
  <conditionalFormatting sqref="W43:W44 W48">
    <cfRule type="cellIs" dxfId="94" priority="1287" operator="equal">
      <formula>"NO HAZARD"</formula>
    </cfRule>
    <cfRule type="cellIs" dxfId="93" priority="1286" operator="equal">
      <formula>"NEGLIGIBLE"</formula>
    </cfRule>
    <cfRule type="cellIs" dxfId="92" priority="1284" operator="equal">
      <formula>"MEDIUM"</formula>
    </cfRule>
    <cfRule type="cellIs" dxfId="91" priority="1282" operator="equal">
      <formula>"VERY HIGH"</formula>
    </cfRule>
  </conditionalFormatting>
  <conditionalFormatting sqref="W43:W44">
    <cfRule type="containsText" dxfId="90" priority="1281" operator="containsText" text="LOW-INFORM">
      <formula>NOT(ISERROR(SEARCH("LOW-INFORM",W43)))</formula>
    </cfRule>
    <cfRule type="cellIs" dxfId="89" priority="1283" operator="equal">
      <formula>"HIGH"</formula>
    </cfRule>
  </conditionalFormatting>
  <conditionalFormatting sqref="W45">
    <cfRule type="containsText" dxfId="88" priority="955" operator="containsText" text="PL e">
      <formula>NOT(ISERROR(SEARCH("PL e",W45)))</formula>
    </cfRule>
  </conditionalFormatting>
  <conditionalFormatting sqref="W45:W47">
    <cfRule type="cellIs" dxfId="87" priority="354" operator="equal">
      <formula>"NO HAZARD"</formula>
    </cfRule>
    <cfRule type="cellIs" dxfId="86" priority="353" operator="equal">
      <formula>"NEGLIGIBLE"</formula>
    </cfRule>
    <cfRule type="cellIs" dxfId="85" priority="351" operator="equal">
      <formula>"MEDIUM"</formula>
    </cfRule>
    <cfRule type="cellIs" dxfId="84" priority="350" operator="equal">
      <formula>"HIGH"</formula>
    </cfRule>
    <cfRule type="cellIs" dxfId="83" priority="349" operator="equal">
      <formula>"VERY HIGH"</formula>
    </cfRule>
    <cfRule type="containsText" dxfId="82" priority="348" operator="containsText" text="LOW-INFORM">
      <formula>NOT(ISERROR(SEARCH("LOW-INFORM",W45)))</formula>
    </cfRule>
  </conditionalFormatting>
  <conditionalFormatting sqref="W46">
    <cfRule type="cellIs" dxfId="81" priority="346" operator="equal">
      <formula>"NEGLIGIBLE"</formula>
    </cfRule>
    <cfRule type="cellIs" dxfId="80" priority="344" operator="equal">
      <formula>"MEDIUM"</formula>
    </cfRule>
    <cfRule type="cellIs" dxfId="79" priority="343" operator="equal">
      <formula>"HIGH"</formula>
    </cfRule>
    <cfRule type="cellIs" dxfId="78" priority="342" operator="equal">
      <formula>"VERY HIGH"</formula>
    </cfRule>
    <cfRule type="containsText" dxfId="77" priority="341" operator="containsText" text="LOW-INFORM">
      <formula>NOT(ISERROR(SEARCH("LOW-INFORM",W46)))</formula>
    </cfRule>
    <cfRule type="cellIs" dxfId="76" priority="347" operator="equal">
      <formula>"NO HAZARD"</formula>
    </cfRule>
  </conditionalFormatting>
  <conditionalFormatting sqref="W47:W48">
    <cfRule type="containsText" dxfId="75" priority="404" operator="containsText" text="LOW-INFORM">
      <formula>NOT(ISERROR(SEARCH("LOW-INFORM",W47)))</formula>
    </cfRule>
    <cfRule type="cellIs" dxfId="74" priority="405" operator="equal">
      <formula>"VERY HIGH"</formula>
    </cfRule>
    <cfRule type="cellIs" dxfId="73" priority="406" operator="equal">
      <formula>"HIGH"</formula>
    </cfRule>
    <cfRule type="cellIs" dxfId="72" priority="407" operator="equal">
      <formula>"MEDIUM"</formula>
    </cfRule>
    <cfRule type="cellIs" dxfId="71" priority="409" operator="equal">
      <formula>"NEGLIGIBLE"</formula>
    </cfRule>
    <cfRule type="cellIs" dxfId="70" priority="410" operator="equal">
      <formula>"NO HAZARD"</formula>
    </cfRule>
  </conditionalFormatting>
  <conditionalFormatting sqref="W48:W52">
    <cfRule type="containsText" dxfId="69" priority="1225" operator="containsText" text="LOW-INFORM">
      <formula>NOT(ISERROR(SEARCH("LOW-INFORM",W48)))</formula>
    </cfRule>
    <cfRule type="cellIs" dxfId="68" priority="1227" operator="equal">
      <formula>"HIGH"</formula>
    </cfRule>
  </conditionalFormatting>
  <conditionalFormatting sqref="W51">
    <cfRule type="cellIs" dxfId="67" priority="1219" operator="equal">
      <formula>"VERY HIGH"</formula>
    </cfRule>
    <cfRule type="containsText" dxfId="66" priority="1218" operator="containsText" text="LOW-INFORM">
      <formula>NOT(ISERROR(SEARCH("LOW-INFORM",W51)))</formula>
    </cfRule>
    <cfRule type="cellIs" dxfId="65" priority="1224" operator="equal">
      <formula>"NO HAZARD"</formula>
    </cfRule>
    <cfRule type="cellIs" dxfId="64" priority="1223" operator="equal">
      <formula>"NEGLIGIBLE"</formula>
    </cfRule>
    <cfRule type="cellIs" dxfId="63" priority="1221" operator="equal">
      <formula>"MEDIUM"</formula>
    </cfRule>
    <cfRule type="cellIs" dxfId="62" priority="1220" operator="equal">
      <formula>"HIGH"</formula>
    </cfRule>
  </conditionalFormatting>
  <conditionalFormatting sqref="W51:W52">
    <cfRule type="cellIs" dxfId="61" priority="1226" operator="equal">
      <formula>"VERY HIGH"</formula>
    </cfRule>
    <cfRule type="cellIs" dxfId="60" priority="1230" operator="equal">
      <formula>"NEGLIGIBLE"</formula>
    </cfRule>
    <cfRule type="cellIs" dxfId="59" priority="1231" operator="equal">
      <formula>"NO HAZARD"</formula>
    </cfRule>
    <cfRule type="cellIs" dxfId="58" priority="1228" operator="equal">
      <formula>"MEDIUM"</formula>
    </cfRule>
  </conditionalFormatting>
  <conditionalFormatting sqref="W51:W57">
    <cfRule type="cellIs" dxfId="57" priority="900" operator="equal">
      <formula>"LOW"</formula>
    </cfRule>
  </conditionalFormatting>
  <conditionalFormatting sqref="W52 W57">
    <cfRule type="containsText" dxfId="56" priority="1267" operator="containsText" text="LOW-INFORM">
      <formula>NOT(ISERROR(SEARCH("LOW-INFORM",W52)))</formula>
    </cfRule>
    <cfRule type="cellIs" dxfId="55" priority="1268" operator="equal">
      <formula>"VERY HIGH"</formula>
    </cfRule>
    <cfRule type="cellIs" dxfId="54" priority="1269" operator="equal">
      <formula>"HIGH"</formula>
    </cfRule>
    <cfRule type="cellIs" dxfId="53" priority="1270" operator="equal">
      <formula>"MEDIUM"</formula>
    </cfRule>
    <cfRule type="cellIs" dxfId="52" priority="1272" operator="equal">
      <formula>"NEGLIGIBLE"</formula>
    </cfRule>
    <cfRule type="cellIs" dxfId="51" priority="1273" operator="equal">
      <formula>"NO HAZARD"</formula>
    </cfRule>
  </conditionalFormatting>
  <conditionalFormatting sqref="W53">
    <cfRule type="containsText" dxfId="50" priority="1141" operator="containsText" text="LOW-INFORM">
      <formula>NOT(ISERROR(SEARCH("LOW-INFORM",W53)))</formula>
    </cfRule>
    <cfRule type="cellIs" dxfId="49" priority="1142" operator="equal">
      <formula>"VERY HIGH"</formula>
    </cfRule>
    <cfRule type="cellIs" dxfId="48" priority="1143" operator="equal">
      <formula>"HIGH"</formula>
    </cfRule>
    <cfRule type="cellIs" dxfId="47" priority="1144" operator="equal">
      <formula>"MEDIUM"</formula>
    </cfRule>
    <cfRule type="cellIs" dxfId="46" priority="1146" operator="equal">
      <formula>"NEGLIGIBLE"</formula>
    </cfRule>
    <cfRule type="cellIs" dxfId="45" priority="1147" operator="equal">
      <formula>"NO HAZARD"</formula>
    </cfRule>
  </conditionalFormatting>
  <conditionalFormatting sqref="W53:W54">
    <cfRule type="cellIs" dxfId="44" priority="909" operator="equal">
      <formula>"NO HAZARD"</formula>
    </cfRule>
    <cfRule type="cellIs" dxfId="43" priority="906" operator="equal">
      <formula>"MEDIUM"</formula>
    </cfRule>
    <cfRule type="cellIs" dxfId="42" priority="908" operator="equal">
      <formula>"NEGLIGIBLE"</formula>
    </cfRule>
    <cfRule type="cellIs" dxfId="41" priority="904" operator="equal">
      <formula>"VERY HIGH"</formula>
    </cfRule>
    <cfRule type="cellIs" dxfId="40" priority="905" operator="equal">
      <formula>"HIGH"</formula>
    </cfRule>
    <cfRule type="containsText" dxfId="39" priority="903" operator="containsText" text="LOW-INFORM">
      <formula>NOT(ISERROR(SEARCH("LOW-INFORM",W53)))</formula>
    </cfRule>
  </conditionalFormatting>
  <conditionalFormatting sqref="W54">
    <cfRule type="containsText" dxfId="38" priority="935" operator="containsText" text="PL e">
      <formula>NOT(ISERROR(SEARCH("PL e",W54)))</formula>
    </cfRule>
    <cfRule type="cellIs" dxfId="37" priority="902" operator="equal">
      <formula>"NO HAZARD"</formula>
    </cfRule>
    <cfRule type="cellIs" dxfId="36" priority="899" operator="equal">
      <formula>"MEDIUM"</formula>
    </cfRule>
    <cfRule type="cellIs" dxfId="35" priority="898" operator="equal">
      <formula>"HIGH"</formula>
    </cfRule>
    <cfRule type="cellIs" dxfId="34" priority="897" operator="equal">
      <formula>"VERY HIGH"</formula>
    </cfRule>
    <cfRule type="containsText" dxfId="33" priority="896" operator="containsText" text="LOW-INFORM">
      <formula>NOT(ISERROR(SEARCH("LOW-INFORM",W54)))</formula>
    </cfRule>
    <cfRule type="cellIs" dxfId="32" priority="901" operator="equal">
      <formula>"NEGLIGIBLE"</formula>
    </cfRule>
  </conditionalFormatting>
  <conditionalFormatting sqref="W55">
    <cfRule type="containsText" dxfId="31" priority="1183" operator="containsText" text="LOW-INFORM">
      <formula>NOT(ISERROR(SEARCH("LOW-INFORM",W55)))</formula>
    </cfRule>
    <cfRule type="cellIs" dxfId="30" priority="1184" operator="equal">
      <formula>"VERY HIGH"</formula>
    </cfRule>
    <cfRule type="cellIs" dxfId="29" priority="1185" operator="equal">
      <formula>"HIGH"</formula>
    </cfRule>
    <cfRule type="cellIs" dxfId="28" priority="1189" operator="equal">
      <formula>"NO HAZARD"</formula>
    </cfRule>
    <cfRule type="cellIs" dxfId="27" priority="1188" operator="equal">
      <formula>"NEGLIGIBLE"</formula>
    </cfRule>
    <cfRule type="cellIs" dxfId="26" priority="1186" operator="equal">
      <formula>"MEDIUM"</formula>
    </cfRule>
  </conditionalFormatting>
  <conditionalFormatting sqref="W55:W57">
    <cfRule type="cellIs" dxfId="25" priority="1100" operator="equal">
      <formula>"VERY HIGH"</formula>
    </cfRule>
    <cfRule type="cellIs" dxfId="24" priority="1101" operator="equal">
      <formula>"HIGH"</formula>
    </cfRule>
    <cfRule type="cellIs" dxfId="23" priority="1102" operator="equal">
      <formula>"MEDIUM"</formula>
    </cfRule>
    <cfRule type="cellIs" dxfId="22" priority="1104" operator="equal">
      <formula>"NEGLIGIBLE"</formula>
    </cfRule>
    <cfRule type="cellIs" dxfId="21" priority="1105" operator="equal">
      <formula>"NO HAZARD"</formula>
    </cfRule>
    <cfRule type="containsText" dxfId="20" priority="1099" operator="containsText" text="LOW-INFORM">
      <formula>NOT(ISERROR(SEARCH("LOW-INFORM",W55)))</formula>
    </cfRule>
  </conditionalFormatting>
  <conditionalFormatting sqref="W56">
    <cfRule type="containsText" dxfId="19" priority="1092" operator="containsText" text="LOW-INFORM">
      <formula>NOT(ISERROR(SEARCH("LOW-INFORM",W56)))</formula>
    </cfRule>
    <cfRule type="cellIs" dxfId="18" priority="1093" operator="equal">
      <formula>"VERY HIGH"</formula>
    </cfRule>
    <cfRule type="cellIs" dxfId="17" priority="1094" operator="equal">
      <formula>"HIGH"</formula>
    </cfRule>
    <cfRule type="cellIs" dxfId="16" priority="1095" operator="equal">
      <formula>"MEDIUM"</formula>
    </cfRule>
    <cfRule type="cellIs" dxfId="15" priority="1097" operator="equal">
      <formula>"NEGLIGIBLE"</formula>
    </cfRule>
    <cfRule type="cellIs" dxfId="14" priority="1098" operator="equal">
      <formula>"NO HAZARD"</formula>
    </cfRule>
  </conditionalFormatting>
  <conditionalFormatting sqref="W40:X40">
    <cfRule type="containsText" dxfId="13" priority="34" operator="containsText" text="PL e">
      <formula>NOT(ISERROR(SEARCH("PL e",W40)))</formula>
    </cfRule>
  </conditionalFormatting>
  <conditionalFormatting sqref="W46:X46">
    <cfRule type="containsText" dxfId="12" priority="387" operator="containsText" text="PL e">
      <formula>NOT(ISERROR(SEARCH("PL e",W46)))</formula>
    </cfRule>
  </conditionalFormatting>
  <conditionalFormatting sqref="W47:X47">
    <cfRule type="containsText" dxfId="11" priority="443" operator="containsText" text="PL e">
      <formula>NOT(ISERROR(SEARCH("PL e",W47)))</formula>
    </cfRule>
  </conditionalFormatting>
  <conditionalFormatting sqref="X37">
    <cfRule type="expression" dxfId="10" priority="874">
      <formula>#REF!</formula>
    </cfRule>
  </conditionalFormatting>
  <conditionalFormatting sqref="X38:X39 X41:X45 X48:X57">
    <cfRule type="expression" dxfId="9" priority="853">
      <formula>#REF!</formula>
    </cfRule>
  </conditionalFormatting>
  <conditionalFormatting sqref="X38:X39 X41:X45">
    <cfRule type="containsText" dxfId="8" priority="3264" operator="containsText" text="CAT 4">
      <formula>NOT(ISERROR(SEARCH("CAT 4",X38)))</formula>
    </cfRule>
  </conditionalFormatting>
  <conditionalFormatting sqref="X40">
    <cfRule type="expression" dxfId="7" priority="54">
      <formula>#REF!</formula>
    </cfRule>
  </conditionalFormatting>
  <conditionalFormatting sqref="X46">
    <cfRule type="containsText" dxfId="6" priority="388" operator="containsText" text="CAT 4">
      <formula>NOT(ISERROR(SEARCH("CAT 4",X46)))</formula>
    </cfRule>
  </conditionalFormatting>
  <conditionalFormatting sqref="X46:X47">
    <cfRule type="expression" dxfId="5" priority="340">
      <formula>#REF!</formula>
    </cfRule>
  </conditionalFormatting>
  <conditionalFormatting sqref="X40:Y40 X37:Y37">
    <cfRule type="containsText" dxfId="4" priority="873" operator="containsText" text="CAT 4">
      <formula>NOT(ISERROR(SEARCH("CAT 4",X37)))</formula>
    </cfRule>
  </conditionalFormatting>
  <conditionalFormatting sqref="X47:Y47">
    <cfRule type="containsText" dxfId="3" priority="429" operator="containsText" text="CAT 4">
      <formula>NOT(ISERROR(SEARCH("CAT 4",X47)))</formula>
    </cfRule>
  </conditionalFormatting>
  <conditionalFormatting sqref="X48:Y57">
    <cfRule type="containsText" dxfId="2" priority="936" operator="containsText" text="CAT 4">
      <formula>NOT(ISERROR(SEARCH("CAT 4",X48)))</formula>
    </cfRule>
  </conditionalFormatting>
  <conditionalFormatting sqref="Y38:Y39">
    <cfRule type="containsText" dxfId="1" priority="650" operator="containsText" text="CAT 4">
      <formula>NOT(ISERROR(SEARCH("CAT 4",Y38)))</formula>
    </cfRule>
  </conditionalFormatting>
  <conditionalFormatting sqref="Y41:Y46">
    <cfRule type="containsText" dxfId="0" priority="50" operator="containsText" text="CAT 4">
      <formula>NOT(ISERROR(SEARCH("CAT 4",Y41)))</formula>
    </cfRule>
  </conditionalFormatting>
  <dataValidations count="10">
    <dataValidation type="list" allowBlank="1" showErrorMessage="1" error="Please select the appropriate severity level." sqref="N37:N57 F37:F57" xr:uid="{A25C39E6-E803-4DB9-8D27-7DEA2259103D}">
      <formula1>"S3,S2,S1,S0"</formula1>
    </dataValidation>
    <dataValidation type="list" allowBlank="1" showErrorMessage="1" error="Please select the appropriate exposure level." sqref="O37:O57 G37:G57" xr:uid="{F661410D-AEB0-4FF5-B3BE-8A0013D60B1A}">
      <formula1>"E2,E1,E0"</formula1>
    </dataValidation>
    <dataValidation type="list" allowBlank="1" showErrorMessage="1" error="Please select the appropriate avoidance level." sqref="P37:P57 H37:H57" xr:uid="{D586EF82-1C74-4B4D-910F-31FDDB8F3FB0}">
      <formula1>"A3,A2,A1"</formula1>
    </dataValidation>
    <dataValidation allowBlank="1" sqref="Q37:R57 I37:J57 W37:AH57" xr:uid="{21D4B2FA-5D25-4B56-B62D-D2A7D5D75DCE}"/>
    <dataValidation type="list" allowBlank="1" sqref="X37:X57" xr:uid="{92A54FF6-7BE8-4BAF-8916-501647ED92E3}">
      <formula1>INDIRECT(K37)</formula1>
    </dataValidation>
    <dataValidation type="list" allowBlank="1" sqref="C37:C57" xr:uid="{097DC6A4-AD1C-43A9-AC99-7E8AC8D5DC92}">
      <formula1>INDIRECT($Y37)</formula1>
    </dataValidation>
    <dataValidation type="list" allowBlank="1" sqref="D37:D57" xr:uid="{7867BA72-4FA8-4EC0-AF7D-4827038DC59E}">
      <formula1>INDIRECT($Z37)</formula1>
    </dataValidation>
    <dataValidation type="list" allowBlank="1" sqref="K37:K57" xr:uid="{9CB842B3-3C81-4393-A57B-1F41CE74E637}">
      <formula1>INDIRECT($W37)</formula1>
    </dataValidation>
    <dataValidation type="list" allowBlank="1" sqref="L37:L57" xr:uid="{3E4CEA50-7133-47E7-B8B6-BFF1C4F78D2E}">
      <formula1>INDIRECT($AC37)</formula1>
    </dataValidation>
    <dataValidation type="list" allowBlank="1" sqref="M37:M57" xr:uid="{71F76592-70BC-45A9-9761-879A44554308}">
      <formula1>INDIRECT($AH37)</formula1>
    </dataValidation>
  </dataValidations>
  <printOptions horizontalCentered="1"/>
  <pageMargins left="0.25" right="0.25" top="0.25" bottom="0.5" header="0" footer="0.25"/>
  <pageSetup paperSize="123" fitToHeight="100" orientation="landscape" horizontalDpi="300" verticalDpi="300" r:id="rId1"/>
  <headerFooter alignWithMargins="0">
    <oddHeader xml:space="preserve">&amp;C
</oddHeader>
    <oddFooter>&amp;L&amp;8Form 07-1-5-F37 &amp;C&amp;8Page &amp;P of &amp;N&amp;R&amp;8&amp;F</oddFooter>
  </headerFooter>
  <ignoredErrors>
    <ignoredError sqref="D22" unlockedFormula="1"/>
  </ignoredErrors>
  <drawing r:id="rId2"/>
  <legacyDrawing r:id="rId3"/>
  <extLst>
    <ext xmlns:x14="http://schemas.microsoft.com/office/spreadsheetml/2009/9/main" uri="{CCE6A557-97BC-4b89-ADB6-D9C93CAAB3DF}">
      <x14:dataValidations xmlns:xm="http://schemas.microsoft.com/office/excel/2006/main" count="4">
        <x14:dataValidation type="list" allowBlank="1" xr:uid="{5786F119-C082-4E41-8B9B-F8E07AD9F78F}">
          <x14:formula1>
            <xm:f>DV!$B$3:$B$7</xm:f>
          </x14:formula1>
          <xm:sqref>B37:B57</xm:sqref>
        </x14:dataValidation>
        <x14:dataValidation type="list" allowBlank="1" xr:uid="{59C0779B-7513-4D87-AD91-18DB031B843A}">
          <x14:formula1>
            <xm:f>DV!$H$4:$H$7</xm:f>
          </x14:formula1>
          <xm:sqref>S37:S57</xm:sqref>
        </x14:dataValidation>
        <x14:dataValidation type="list" allowBlank="1" showInputMessage="1" showErrorMessage="1" xr:uid="{CD364F7D-AB5D-464A-80C8-A465CF4F644E}">
          <x14:formula1>
            <xm:f>DV!$F$3:$F$34</xm:f>
          </x14:formula1>
          <xm:sqref>D7</xm:sqref>
        </x14:dataValidation>
        <x14:dataValidation type="list" allowBlank="1" showInputMessage="1" showErrorMessage="1" xr:uid="{41230129-EFED-4D28-8060-AF02E13AD180}">
          <x14:formula1>
            <xm:f>DV!$B$11:$B$22</xm:f>
          </x14:formula1>
          <xm:sqref>E37:E57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C9ED6AFE366A45BFDED907BC806D9D" ma:contentTypeVersion="14" ma:contentTypeDescription="Create a new document." ma:contentTypeScope="" ma:versionID="01420f299aa50d7f41771f8d6fb90991">
  <xsd:schema xmlns:xsd="http://www.w3.org/2001/XMLSchema" xmlns:xs="http://www.w3.org/2001/XMLSchema" xmlns:p="http://schemas.microsoft.com/office/2006/metadata/properties" xmlns:ns2="dc92fff0-0153-4c93-a339-93925360fde3" xmlns:ns3="36a89834-961d-420d-8b4d-d5a4c411b429" targetNamespace="http://schemas.microsoft.com/office/2006/metadata/properties" ma:root="true" ma:fieldsID="e2fe92ec6d07df3ba3e958976b711534" ns2:_="" ns3:_="">
    <xsd:import namespace="dc92fff0-0153-4c93-a339-93925360fde3"/>
    <xsd:import namespace="36a89834-961d-420d-8b4d-d5a4c411b42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lcf76f155ced4ddcb4097134ff3c332f" minOccurs="0"/>
                <xsd:element ref="ns2: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2fff0-0153-4c93-a339-93925360fd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9845b614-b161-488d-8ee7-48bdc42aa4af}" ma:internalName="TaxCatchAll" ma:showField="CatchAllData" ma:web="dc92fff0-0153-4c93-a339-93925360fd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6a89834-961d-420d-8b4d-d5a4c411b42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bc043d27-b27e-4a7a-be4d-355255a4c8ad"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dc92fff0-0153-4c93-a339-93925360fde3">
      <UserInfo>
        <DisplayName>Chris Bacon</DisplayName>
        <AccountId>15</AccountId>
        <AccountType/>
      </UserInfo>
    </SharedWithUsers>
    <lcf76f155ced4ddcb4097134ff3c332f xmlns="36a89834-961d-420d-8b4d-d5a4c411b429">
      <Terms xmlns="http://schemas.microsoft.com/office/infopath/2007/PartnerControls"/>
    </lcf76f155ced4ddcb4097134ff3c332f>
    <TaxCatchAll xmlns="dc92fff0-0153-4c93-a339-93925360fd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6FDAD3-5847-4DAC-B3C0-E7D1663EF3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92fff0-0153-4c93-a339-93925360fde3"/>
    <ds:schemaRef ds:uri="36a89834-961d-420d-8b4d-d5a4c411b4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E231972-2DB7-4D6E-A84E-14A8BCD89536}">
  <ds:schemaRefs>
    <ds:schemaRef ds:uri="http://schemas.microsoft.com/office/2006/metadata/properties"/>
    <ds:schemaRef ds:uri="http://schemas.microsoft.com/office/infopath/2007/PartnerControls"/>
    <ds:schemaRef ds:uri="dc92fff0-0153-4c93-a339-93925360fde3"/>
    <ds:schemaRef ds:uri="36a89834-961d-420d-8b4d-d5a4c411b429"/>
  </ds:schemaRefs>
</ds:datastoreItem>
</file>

<file path=customXml/itemProps3.xml><?xml version="1.0" encoding="utf-8"?>
<ds:datastoreItem xmlns:ds="http://schemas.openxmlformats.org/officeDocument/2006/customXml" ds:itemID="{08874E32-A49D-4A6B-A3A2-D3925EA7293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101</vt:i4>
      </vt:variant>
    </vt:vector>
  </HeadingPairs>
  <TitlesOfParts>
    <vt:vector size="106" baseType="lpstr">
      <vt:lpstr>DV</vt:lpstr>
      <vt:lpstr>DV-Details</vt:lpstr>
      <vt:lpstr>FlowChart</vt:lpstr>
      <vt:lpstr>Notes</vt:lpstr>
      <vt:lpstr>MRA</vt:lpstr>
      <vt:lpstr>hazard_task_material_handler</vt:lpstr>
      <vt:lpstr>hazard_task_operator</vt:lpstr>
      <vt:lpstr>hazard_task_passer_by</vt:lpstr>
      <vt:lpstr>hazard_task_set_up_person</vt:lpstr>
      <vt:lpstr>hazard_task_skilled_trades</vt:lpstr>
      <vt:lpstr>MRA!Print_Area</vt:lpstr>
      <vt:lpstr>MRA!Print_Titles</vt:lpstr>
      <vt:lpstr>solution_0</vt:lpstr>
      <vt:lpstr>solution_1</vt:lpstr>
      <vt:lpstr>solution_2</vt:lpstr>
      <vt:lpstr>solution_elim_sub</vt:lpstr>
      <vt:lpstr>solution_elim_sub_hyd_horz</vt:lpstr>
      <vt:lpstr>solution_elim_sub_hyd_vert</vt:lpstr>
      <vt:lpstr>solution_elim_sub_pneu_horz</vt:lpstr>
      <vt:lpstr>solution_elim_sub_pneu_vert</vt:lpstr>
      <vt:lpstr>solution_lockout</vt:lpstr>
      <vt:lpstr>solution_ppe</vt:lpstr>
      <vt:lpstr>solution_ppe_detail</vt:lpstr>
      <vt:lpstr>solution_risk_reduction</vt:lpstr>
      <vt:lpstr>solution_safeguarding</vt:lpstr>
      <vt:lpstr>solution_safeguarding_plb_ele_horz</vt:lpstr>
      <vt:lpstr>solution_safeguarding_plb_ele_horz_locking</vt:lpstr>
      <vt:lpstr>solution_safeguarding_plb_ele_vert</vt:lpstr>
      <vt:lpstr>solution_safeguarding_plb_ele_vert_locking</vt:lpstr>
      <vt:lpstr>solution_safeguarding_plb_hyd_horz</vt:lpstr>
      <vt:lpstr>solution_safeguarding_plb_hyd_horz_locking</vt:lpstr>
      <vt:lpstr>solution_safeguarding_plb_hyd_vert</vt:lpstr>
      <vt:lpstr>solution_safeguarding_plb_hyd_vert_locking</vt:lpstr>
      <vt:lpstr>solution_safeguarding_plb_pneu_horz</vt:lpstr>
      <vt:lpstr>solution_safeguarding_plb_pneu_horz_locking</vt:lpstr>
      <vt:lpstr>solution_safeguarding_plb_pneu_vert</vt:lpstr>
      <vt:lpstr>solution_safeguarding_plb_pneu_vert_locking</vt:lpstr>
      <vt:lpstr>solution_safeguarding_plb_rad_horz</vt:lpstr>
      <vt:lpstr>solution_safeguarding_plb0_horz</vt:lpstr>
      <vt:lpstr>solution_safeguarding_plc_ele_horz0</vt:lpstr>
      <vt:lpstr>solution_safeguarding_plc_ele_horz0_locking</vt:lpstr>
      <vt:lpstr>solution_safeguarding_plc_ele_horz1</vt:lpstr>
      <vt:lpstr>solution_safeguarding_plc_ele_horz1_locking</vt:lpstr>
      <vt:lpstr>solution_safeguarding_plc_ele_vert0</vt:lpstr>
      <vt:lpstr>solution_safeguarding_plc_ele_vert0_locking</vt:lpstr>
      <vt:lpstr>solution_safeguarding_plc_ele_vert1</vt:lpstr>
      <vt:lpstr>solution_safeguarding_plc_ele_vert1_locking</vt:lpstr>
      <vt:lpstr>solution_safeguarding_plc_hyd_horz0</vt:lpstr>
      <vt:lpstr>solution_safeguarding_plc_hyd_horz0_locking</vt:lpstr>
      <vt:lpstr>solution_safeguarding_plc_hyd_horz1</vt:lpstr>
      <vt:lpstr>solution_safeguarding_plc_hyd_horz1_locking</vt:lpstr>
      <vt:lpstr>solution_safeguarding_plc_hyd_vert0</vt:lpstr>
      <vt:lpstr>solution_safeguarding_plc_hyd_vert0_locking</vt:lpstr>
      <vt:lpstr>solution_safeguarding_plc_hyd_vert1</vt:lpstr>
      <vt:lpstr>solution_safeguarding_plc_hyd_vert1_locking</vt:lpstr>
      <vt:lpstr>solution_safeguarding_plc_pneu_horz0</vt:lpstr>
      <vt:lpstr>solution_safeguarding_plc_pneu_horz0_locking</vt:lpstr>
      <vt:lpstr>solution_safeguarding_plc_pneu_horz1</vt:lpstr>
      <vt:lpstr>solution_safeguarding_plc_pneu_horz1_locking</vt:lpstr>
      <vt:lpstr>solution_safeguarding_plc_pneu_vert0</vt:lpstr>
      <vt:lpstr>solution_safeguarding_plc_pneu_vert0_locking</vt:lpstr>
      <vt:lpstr>solution_safeguarding_plc_pneu_vert1</vt:lpstr>
      <vt:lpstr>solution_safeguarding_plc_pneu_vert1_locking</vt:lpstr>
      <vt:lpstr>solution_safeguarding_plc_rad_horz0</vt:lpstr>
      <vt:lpstr>solution_safeguarding_plc_rad_horz1</vt:lpstr>
      <vt:lpstr>solution_safeguarding_plc0_horz0</vt:lpstr>
      <vt:lpstr>solution_safeguarding_plc0_horz1</vt:lpstr>
      <vt:lpstr>solution_safeguarding_pld_ele_horz0</vt:lpstr>
      <vt:lpstr>solution_safeguarding_pld_ele_horz0_locking</vt:lpstr>
      <vt:lpstr>solution_safeguarding_pld_ele_horz1</vt:lpstr>
      <vt:lpstr>solution_safeguarding_pld_ele_horz1_locking</vt:lpstr>
      <vt:lpstr>solution_safeguarding_pld_ele_vert0</vt:lpstr>
      <vt:lpstr>solution_safeguarding_pld_ele_vert0_locking</vt:lpstr>
      <vt:lpstr>solution_safeguarding_pld_ele_vert1</vt:lpstr>
      <vt:lpstr>solution_safeguarding_pld_ele_vert1_locking</vt:lpstr>
      <vt:lpstr>solution_safeguarding_pld_hyd_horz0</vt:lpstr>
      <vt:lpstr>solution_safeguarding_pld_hyd_horz0_locking</vt:lpstr>
      <vt:lpstr>solution_safeguarding_pld_hyd_horz1</vt:lpstr>
      <vt:lpstr>solution_safeguarding_pld_hyd_horz1_locking</vt:lpstr>
      <vt:lpstr>solution_safeguarding_pld_hyd_vert0</vt:lpstr>
      <vt:lpstr>solution_safeguarding_pld_hyd_vert0_locking</vt:lpstr>
      <vt:lpstr>solution_safeguarding_pld_hyd_vert1</vt:lpstr>
      <vt:lpstr>solution_safeguarding_pld_hyd_vert1_locking</vt:lpstr>
      <vt:lpstr>solution_safeguarding_pld_pneu_horz0</vt:lpstr>
      <vt:lpstr>solution_safeguarding_pld_pneu_horz0_locking</vt:lpstr>
      <vt:lpstr>solution_safeguarding_pld_pneu_horz1</vt:lpstr>
      <vt:lpstr>solution_safeguarding_pld_pneu_horz1_locking</vt:lpstr>
      <vt:lpstr>solution_safeguarding_pld_pneu_vert0</vt:lpstr>
      <vt:lpstr>solution_safeguarding_pld_pneu_vert0_locking</vt:lpstr>
      <vt:lpstr>solution_safeguarding_pld_pneu_vert1</vt:lpstr>
      <vt:lpstr>solution_safeguarding_pld_pneu_vert1_locking</vt:lpstr>
      <vt:lpstr>solution_safeguarding_pld_rad_horz0</vt:lpstr>
      <vt:lpstr>solution_safeguarding_pld_rad_horz0_locking</vt:lpstr>
      <vt:lpstr>solution_safeguarding_pld_rad_horz1</vt:lpstr>
      <vt:lpstr>solution_safeguarding_pld_rad_horz1_locking</vt:lpstr>
      <vt:lpstr>solution_safeguarding_pld0_horz0</vt:lpstr>
      <vt:lpstr>solution_safeguarding_pld0_horz1</vt:lpstr>
      <vt:lpstr>solution_train_proced</vt:lpstr>
      <vt:lpstr>solution_train_proced_detail</vt:lpstr>
      <vt:lpstr>solution_warnings</vt:lpstr>
      <vt:lpstr>solution_warnings_detail</vt:lpstr>
      <vt:lpstr>task_material_handler</vt:lpstr>
      <vt:lpstr>task_operator</vt:lpstr>
      <vt:lpstr>task_passer_by</vt:lpstr>
      <vt:lpstr>task_set_up_person</vt:lpstr>
      <vt:lpstr>task_skilled_trades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Appold, Michael</dc:creator>
  <cp:keywords/>
  <dc:description/>
  <cp:lastModifiedBy>Chad Moore</cp:lastModifiedBy>
  <cp:revision/>
  <dcterms:created xsi:type="dcterms:W3CDTF">2002-08-19T13:23:01Z</dcterms:created>
  <dcterms:modified xsi:type="dcterms:W3CDTF">2024-07-25T13:06:54Z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rm Rev">
    <vt:filetime>2003-04-22T04:00:00Z</vt:filetime>
  </property>
  <property fmtid="{D5CDD505-2E9C-101B-9397-08002B2CF9AE}" pid="3" name="ContentTypeId">
    <vt:lpwstr>0x010100AEC9ED6AFE366A45BFDED907BC806D9D</vt:lpwstr>
  </property>
</Properties>
</file>